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ster Drive\AVS\Useful Tools\2020 Strategic Planning Tools\"/>
    </mc:Choice>
  </mc:AlternateContent>
  <xr:revisionPtr revIDLastSave="0" documentId="13_ncr:1_{0B746C1E-F8B5-4507-96F7-3E4671A0CBC8}" xr6:coauthVersionLast="43" xr6:coauthVersionMax="43" xr10:uidLastSave="{00000000-0000-0000-0000-000000000000}"/>
  <workbookProtection workbookPassword="C7F9" lockStructure="1"/>
  <bookViews>
    <workbookView xWindow="-120" yWindow="-120" windowWidth="20730" windowHeight="11160" activeTab="2" xr2:uid="{E42DF95C-F962-42BE-B243-67A04D17161D}"/>
  </bookViews>
  <sheets>
    <sheet name="CORN-SOYBEAN SIDE-BY-SIDE" sheetId="5" r:id="rId1"/>
    <sheet name="Corn Margin Opportunity" sheetId="3" r:id="rId2"/>
    <sheet name="Soybean Margin Opportunity " sheetId="6" r:id="rId3"/>
    <sheet name="Fall Price Estimator" sheetId="2" r:id="rId4"/>
    <sheet name="Sheet1" sheetId="1" r:id="rId5"/>
  </sheets>
  <definedNames>
    <definedName name="_xlnm.Print_Area" localSheetId="3">'Fall Price Estimator'!$B$1:$H$25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H11" i="6"/>
  <c r="H13" i="6"/>
  <c r="H15" i="6"/>
  <c r="G11" i="6"/>
  <c r="G12" i="6"/>
  <c r="F11" i="6"/>
  <c r="F13" i="6"/>
  <c r="F15" i="6"/>
  <c r="E11" i="6"/>
  <c r="E13" i="6"/>
  <c r="E15" i="6"/>
  <c r="D11" i="6"/>
  <c r="D13" i="6"/>
  <c r="D15" i="6"/>
  <c r="H10" i="6"/>
  <c r="G10" i="6"/>
  <c r="F10" i="6"/>
  <c r="E10" i="6"/>
  <c r="D10" i="6"/>
  <c r="F11" i="3"/>
  <c r="G11" i="3"/>
  <c r="H11" i="3"/>
  <c r="H12" i="3"/>
  <c r="D11" i="3"/>
  <c r="D13" i="3"/>
  <c r="D15" i="3"/>
  <c r="E12" i="3"/>
  <c r="F12" i="3"/>
  <c r="G12" i="3"/>
  <c r="H24" i="5"/>
  <c r="C24" i="5"/>
  <c r="E2" i="5"/>
  <c r="J23" i="5"/>
  <c r="I23" i="5"/>
  <c r="E23" i="5"/>
  <c r="D23" i="5"/>
  <c r="J22" i="5"/>
  <c r="I22" i="5"/>
  <c r="E22" i="5"/>
  <c r="D22" i="5"/>
  <c r="J21" i="5"/>
  <c r="I21" i="5"/>
  <c r="E21" i="5"/>
  <c r="D21" i="5"/>
  <c r="J20" i="5"/>
  <c r="I20" i="5"/>
  <c r="E20" i="5"/>
  <c r="D20" i="5"/>
  <c r="J19" i="5"/>
  <c r="I19" i="5"/>
  <c r="E19" i="5"/>
  <c r="D19" i="5"/>
  <c r="J18" i="5"/>
  <c r="I18" i="5"/>
  <c r="E18" i="5"/>
  <c r="D18" i="5"/>
  <c r="J17" i="5"/>
  <c r="I17" i="5"/>
  <c r="E17" i="5"/>
  <c r="D17" i="5"/>
  <c r="J16" i="5"/>
  <c r="I16" i="5"/>
  <c r="E16" i="5"/>
  <c r="D16" i="5"/>
  <c r="J15" i="5"/>
  <c r="I15" i="5"/>
  <c r="E15" i="5"/>
  <c r="D15" i="5"/>
  <c r="J14" i="5"/>
  <c r="I14" i="5"/>
  <c r="E14" i="5"/>
  <c r="D14" i="5"/>
  <c r="J13" i="5"/>
  <c r="I13" i="5"/>
  <c r="E13" i="5"/>
  <c r="D13" i="5"/>
  <c r="J12" i="5"/>
  <c r="I12" i="5"/>
  <c r="E12" i="5"/>
  <c r="D12" i="5"/>
  <c r="J11" i="5"/>
  <c r="I11" i="5"/>
  <c r="E11" i="5"/>
  <c r="D11" i="5"/>
  <c r="J10" i="5"/>
  <c r="I10" i="5"/>
  <c r="E10" i="5"/>
  <c r="D10" i="5"/>
  <c r="J9" i="5"/>
  <c r="I9" i="5"/>
  <c r="E9" i="5"/>
  <c r="D9" i="5"/>
  <c r="J8" i="5"/>
  <c r="J24" i="5"/>
  <c r="I8" i="5"/>
  <c r="I24" i="5"/>
  <c r="E8" i="5"/>
  <c r="E24" i="5"/>
  <c r="D8" i="5"/>
  <c r="D24" i="5"/>
  <c r="H6" i="5"/>
  <c r="C6" i="5"/>
  <c r="K6" i="5"/>
  <c r="K4" i="5"/>
  <c r="J4" i="5"/>
  <c r="J3" i="5"/>
  <c r="J5" i="5"/>
  <c r="E3" i="5"/>
  <c r="J2" i="5"/>
  <c r="J1" i="5"/>
  <c r="E1" i="5"/>
  <c r="E4" i="5"/>
  <c r="G13" i="3"/>
  <c r="G15" i="3"/>
  <c r="F13" i="3"/>
  <c r="F15" i="3"/>
  <c r="E13" i="3"/>
  <c r="E15" i="3"/>
  <c r="H10" i="3"/>
  <c r="G10" i="3"/>
  <c r="F10" i="3"/>
  <c r="E10" i="3"/>
  <c r="D10" i="3"/>
  <c r="D21" i="2"/>
  <c r="H15" i="2"/>
  <c r="D20" i="2"/>
  <c r="H16" i="2"/>
  <c r="H18" i="2"/>
  <c r="D10" i="2"/>
  <c r="H4" i="2"/>
  <c r="H6" i="2"/>
  <c r="H5" i="2"/>
  <c r="H7" i="2"/>
  <c r="D12" i="3"/>
  <c r="D14" i="3"/>
  <c r="G13" i="6"/>
  <c r="G15" i="6"/>
  <c r="H12" i="6"/>
  <c r="H14" i="6"/>
  <c r="G14" i="6"/>
  <c r="D12" i="6"/>
  <c r="D14" i="6"/>
  <c r="F14" i="3"/>
  <c r="E12" i="6"/>
  <c r="E14" i="6"/>
  <c r="F12" i="6"/>
  <c r="F14" i="6"/>
  <c r="H13" i="3"/>
  <c r="H15" i="3"/>
  <c r="H14" i="3"/>
  <c r="G14" i="3"/>
  <c r="E14" i="3"/>
  <c r="J6" i="5"/>
  <c r="E5" i="5"/>
  <c r="E6" i="5"/>
  <c r="K1" i="5"/>
  <c r="H19" i="2"/>
  <c r="H20" i="2"/>
  <c r="H14" i="2"/>
  <c r="H17" i="2"/>
  <c r="D9" i="2"/>
  <c r="K5" i="5"/>
  <c r="H3" i="2"/>
  <c r="H8" i="2"/>
  <c r="H9" i="2"/>
  <c r="H22" i="2"/>
  <c r="H21" i="2"/>
  <c r="H11" i="2"/>
  <c r="H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4" authorId="0" shapeId="0" xr:uid="{0D276C8C-46C8-4D0B-ABF3-EFE71665CB53}">
      <text>
        <r>
          <rPr>
            <b/>
            <sz val="9"/>
            <color indexed="81"/>
            <rFont val="Tahoma"/>
            <family val="2"/>
          </rPr>
          <t xml:space="preserve">What do you estimate,  - or - what is your final harvested yield per acre?
</t>
        </r>
      </text>
    </comment>
    <comment ref="C6" authorId="0" shapeId="0" xr:uid="{6CE6F0ED-5D76-4B8B-B2C5-1B88DF214E21}">
      <text>
        <r>
          <rPr>
            <b/>
            <sz val="9"/>
            <color indexed="81"/>
            <rFont val="Tahoma"/>
            <family val="2"/>
          </rPr>
          <t>The avg. daily close for  (Dec. futures) for the month of Feb.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9FB5B794-D82B-47C2-A5CB-16A2C366F4AC}">
      <text>
        <r>
          <rPr>
            <b/>
            <sz val="10"/>
            <color indexed="81"/>
            <rFont val="Tahoma"/>
            <family val="2"/>
          </rPr>
          <t xml:space="preserve">The avg. daily close for  (Dec. futures) for the month of Oct.
</t>
        </r>
      </text>
    </comment>
    <comment ref="C15" authorId="0" shapeId="0" xr:uid="{7ACF7055-9C95-4B53-BF68-E134E704A3D9}">
      <text>
        <r>
          <rPr>
            <b/>
            <sz val="9"/>
            <color indexed="81"/>
            <rFont val="Tahoma"/>
            <family val="2"/>
          </rPr>
          <t xml:space="preserve">What do you estimate,  - or - what is your final harvested yield per acre?
</t>
        </r>
      </text>
    </comment>
    <comment ref="C17" authorId="0" shapeId="0" xr:uid="{952944AE-2532-4C89-91E0-0BFD180E230B}">
      <text>
        <r>
          <rPr>
            <b/>
            <sz val="9"/>
            <color indexed="81"/>
            <rFont val="Tahoma"/>
            <family val="2"/>
          </rPr>
          <t>The avg. daily close for  (Dec. futures) for the month of Feb.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186BA317-FB64-40A2-B97C-42174A53DF1E}">
      <text>
        <r>
          <rPr>
            <b/>
            <sz val="10"/>
            <color indexed="81"/>
            <rFont val="Tahoma"/>
            <family val="2"/>
          </rPr>
          <t xml:space="preserve">The avg. daily close for  (Dec. futures) for the month of Oct.
</t>
        </r>
      </text>
    </comment>
  </commentList>
</comments>
</file>

<file path=xl/sharedStrings.xml><?xml version="1.0" encoding="utf-8"?>
<sst xmlns="http://schemas.openxmlformats.org/spreadsheetml/2006/main" count="169" uniqueCount="96">
  <si>
    <t>Indemnity Revenue Estimator</t>
  </si>
  <si>
    <t>CORN</t>
  </si>
  <si>
    <t>Total Acres</t>
  </si>
  <si>
    <t>Total Fall Bu. Guar."lower fall price" Per/Ac.</t>
  </si>
  <si>
    <t>Yield Est. - OR - Final     Avg. Bu. per/Ac.</t>
  </si>
  <si>
    <t xml:space="preserve">Total Bu./Ac. Spring Price Guarantee </t>
  </si>
  <si>
    <t>APH   (Actual Production History)</t>
  </si>
  <si>
    <t xml:space="preserve">Total Bu. Actual Harvested Production </t>
  </si>
  <si>
    <t xml:space="preserve"> "Spring Price"</t>
  </si>
  <si>
    <t>Total Bu. Guarantee</t>
  </si>
  <si>
    <t>Level of coverage</t>
  </si>
  <si>
    <r>
      <t xml:space="preserve">Total Harvested </t>
    </r>
    <r>
      <rPr>
        <b/>
        <sz val="10"/>
        <color indexed="8"/>
        <rFont val="Calibri"/>
        <family val="2"/>
      </rPr>
      <t>Income</t>
    </r>
    <r>
      <rPr>
        <b/>
        <sz val="10"/>
        <color indexed="8"/>
        <rFont val="Calibri"/>
        <family val="2"/>
      </rPr>
      <t xml:space="preserve"> (fall price)</t>
    </r>
  </si>
  <si>
    <t xml:space="preserve"> "Fall Price" Est. - OR -  Final "Fall Price"</t>
  </si>
  <si>
    <t>Total Revenue Guarantee</t>
  </si>
  <si>
    <t>Total Acre Guarantee W/Fall Election</t>
  </si>
  <si>
    <t>Total Indemnity Estimate</t>
  </si>
  <si>
    <t>Spring Vs. Fall Price gap</t>
  </si>
  <si>
    <t>Indemnity Estimate per/ac.</t>
  </si>
  <si>
    <t>Indemnity Estimate per/Bu. (Harvested)</t>
  </si>
  <si>
    <t>Fill in the Tan Boxes with your information</t>
  </si>
  <si>
    <t>Info. Here</t>
  </si>
  <si>
    <t>This tool designed for estimates ONLY.</t>
  </si>
  <si>
    <t>SOYBEANS</t>
  </si>
  <si>
    <t xml:space="preserve">Total Bu./Ac. Guarantee </t>
  </si>
  <si>
    <t>Produced by Ag View Solutions</t>
  </si>
  <si>
    <t>Margin Opportunity Calculator   "Scenario Planner"</t>
  </si>
  <si>
    <t xml:space="preserve">                         Fill in the Tan Boxes</t>
  </si>
  <si>
    <t>#1, #2, #3</t>
  </si>
  <si>
    <t>Green Boxes Report Information</t>
  </si>
  <si>
    <t>Results</t>
  </si>
  <si>
    <t>Marketing  --------</t>
  </si>
  <si>
    <t>Option 1</t>
  </si>
  <si>
    <t>Option 2</t>
  </si>
  <si>
    <t>Option 3</t>
  </si>
  <si>
    <t>Option 4</t>
  </si>
  <si>
    <t>Option 5</t>
  </si>
  <si>
    <t>#1</t>
  </si>
  <si>
    <t xml:space="preserve">Yield </t>
  </si>
  <si>
    <t>#2</t>
  </si>
  <si>
    <t>Grain Price</t>
  </si>
  <si>
    <t>#3</t>
  </si>
  <si>
    <t>Cost per/bu.</t>
  </si>
  <si>
    <t>Income per/ac.</t>
  </si>
  <si>
    <t>Income per/bu.</t>
  </si>
  <si>
    <t>Margin per/ac.</t>
  </si>
  <si>
    <t>Margin  --  ROI</t>
  </si>
  <si>
    <t>Soybeans</t>
  </si>
  <si>
    <t>Farm Name</t>
  </si>
  <si>
    <t>Joe Farmer</t>
  </si>
  <si>
    <t xml:space="preserve">Total Prod. </t>
  </si>
  <si>
    <t>Total Prod.</t>
  </si>
  <si>
    <t>Corn: Capital Increase</t>
  </si>
  <si>
    <t>Expense/Ac.</t>
  </si>
  <si>
    <t>Crop</t>
  </si>
  <si>
    <t>Gross $ /Ac.</t>
  </si>
  <si>
    <t>Market Price</t>
  </si>
  <si>
    <t>Cost/Bu. Prod.</t>
  </si>
  <si>
    <t>Ratio</t>
  </si>
  <si>
    <t xml:space="preserve">Yield Est. </t>
  </si>
  <si>
    <t xml:space="preserve">  $ Margin Ac.</t>
  </si>
  <si>
    <t>Yield Est.</t>
  </si>
  <si>
    <t>Soy advantage??</t>
  </si>
  <si>
    <t>Grain Prod.</t>
  </si>
  <si>
    <t>ROI</t>
  </si>
  <si>
    <t>Extra Bu. Corn</t>
  </si>
  <si>
    <t>EXPENSE LIST</t>
  </si>
  <si>
    <t>PER/AC.</t>
  </si>
  <si>
    <t>Total Expense</t>
  </si>
  <si>
    <t>Bu. Needed</t>
  </si>
  <si>
    <t xml:space="preserve">  PER/AC.</t>
  </si>
  <si>
    <t>Return to Mgt.</t>
  </si>
  <si>
    <t xml:space="preserve">Land </t>
  </si>
  <si>
    <t>Taxes</t>
  </si>
  <si>
    <t>Interest</t>
  </si>
  <si>
    <t>Insurance</t>
  </si>
  <si>
    <t>Seed</t>
  </si>
  <si>
    <t>Fertilizer</t>
  </si>
  <si>
    <t>Nitrogen</t>
  </si>
  <si>
    <t>Nitrogen- 25%</t>
  </si>
  <si>
    <t>Herbicide</t>
  </si>
  <si>
    <t>Fung./Insect.</t>
  </si>
  <si>
    <t xml:space="preserve"> Spray 2 pass</t>
  </si>
  <si>
    <t>Spray 2 pass</t>
  </si>
  <si>
    <t>Equip.</t>
  </si>
  <si>
    <t>Grain Hauling</t>
  </si>
  <si>
    <t>Drying Expense</t>
  </si>
  <si>
    <t>Storage</t>
  </si>
  <si>
    <t>Tile / Irrigation</t>
  </si>
  <si>
    <t>Total Exp./ Ac.</t>
  </si>
  <si>
    <t xml:space="preserve">Cost per/ac. </t>
  </si>
  <si>
    <t>#4</t>
  </si>
  <si>
    <t>Other Income Per/Ac</t>
  </si>
  <si>
    <t>Target Margin per/bu.</t>
  </si>
  <si>
    <t xml:space="preserve"> SOYBEANS</t>
  </si>
  <si>
    <r>
      <t xml:space="preserve">Ag View Solutions </t>
    </r>
    <r>
      <rPr>
        <b/>
        <sz val="9"/>
        <rFont val="Calibri"/>
        <family val="2"/>
      </rPr>
      <t>©</t>
    </r>
    <r>
      <rPr>
        <b/>
        <sz val="9"/>
        <rFont val="Arial"/>
        <family val="2"/>
      </rPr>
      <t>2019</t>
    </r>
  </si>
  <si>
    <t>1999-2019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</si>
</sst>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8">
    <xf numFmtId="0" fontId="0" fillId="0" borderId="0" xfId="0"/>
    <xf numFmtId="0" fontId="1" fillId="2" borderId="0" xfId="1" applyFill="1" applyProtection="1">
      <protection hidden="1"/>
    </xf>
    <xf numFmtId="0" fontId="2" fillId="2" borderId="0" xfId="1" applyFont="1" applyFill="1" applyProtection="1">
      <protection hidden="1"/>
    </xf>
    <xf numFmtId="0" fontId="3" fillId="3" borderId="1" xfId="1" applyFont="1" applyFill="1" applyBorder="1" applyProtection="1">
      <protection hidden="1"/>
    </xf>
    <xf numFmtId="0" fontId="4" fillId="3" borderId="2" xfId="1" applyFont="1" applyFill="1" applyBorder="1" applyProtection="1">
      <protection hidden="1"/>
    </xf>
    <xf numFmtId="0" fontId="1" fillId="3" borderId="2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3" fillId="2" borderId="4" xfId="1" applyFont="1" applyFill="1" applyBorder="1" applyProtection="1">
      <protection hidden="1"/>
    </xf>
    <xf numFmtId="0" fontId="5" fillId="2" borderId="0" xfId="1" applyFont="1" applyFill="1" applyProtection="1">
      <protection hidden="1"/>
    </xf>
    <xf numFmtId="0" fontId="5" fillId="4" borderId="5" xfId="1" applyFont="1" applyFill="1" applyBorder="1" applyProtection="1">
      <protection locked="0"/>
    </xf>
    <xf numFmtId="164" fontId="6" fillId="2" borderId="6" xfId="1" applyNumberFormat="1" applyFont="1" applyFill="1" applyBorder="1" applyProtection="1">
      <protection hidden="1"/>
    </xf>
    <xf numFmtId="0" fontId="5" fillId="4" borderId="7" xfId="1" applyFont="1" applyFill="1" applyBorder="1" applyProtection="1">
      <protection locked="0"/>
    </xf>
    <xf numFmtId="164" fontId="5" fillId="2" borderId="6" xfId="1" applyNumberFormat="1" applyFont="1" applyFill="1" applyBorder="1" applyProtection="1">
      <protection hidden="1"/>
    </xf>
    <xf numFmtId="3" fontId="5" fillId="2" borderId="6" xfId="1" applyNumberFormat="1" applyFont="1" applyFill="1" applyBorder="1" applyProtection="1">
      <protection hidden="1"/>
    </xf>
    <xf numFmtId="165" fontId="5" fillId="4" borderId="7" xfId="1" applyNumberFormat="1" applyFont="1" applyFill="1" applyBorder="1" applyProtection="1">
      <protection locked="0"/>
    </xf>
    <xf numFmtId="9" fontId="5" fillId="4" borderId="7" xfId="1" applyNumberFormat="1" applyFont="1" applyFill="1" applyBorder="1" applyProtection="1">
      <protection locked="0"/>
    </xf>
    <xf numFmtId="165" fontId="5" fillId="2" borderId="6" xfId="1" applyNumberFormat="1" applyFont="1" applyFill="1" applyBorder="1" applyProtection="1">
      <protection hidden="1"/>
    </xf>
    <xf numFmtId="0" fontId="1" fillId="2" borderId="4" xfId="1" applyFill="1" applyBorder="1" applyProtection="1">
      <protection hidden="1"/>
    </xf>
    <xf numFmtId="165" fontId="6" fillId="2" borderId="0" xfId="1" applyNumberFormat="1" applyFont="1" applyFill="1" applyProtection="1">
      <protection hidden="1"/>
    </xf>
    <xf numFmtId="165" fontId="5" fillId="2" borderId="8" xfId="1" applyNumberFormat="1" applyFont="1" applyFill="1" applyBorder="1" applyProtection="1">
      <protection hidden="1"/>
    </xf>
    <xf numFmtId="165" fontId="5" fillId="2" borderId="0" xfId="1" applyNumberFormat="1" applyFont="1" applyFill="1" applyProtection="1">
      <protection hidden="1"/>
    </xf>
    <xf numFmtId="0" fontId="1" fillId="5" borderId="1" xfId="1" applyFill="1" applyBorder="1" applyProtection="1">
      <protection hidden="1"/>
    </xf>
    <xf numFmtId="0" fontId="5" fillId="5" borderId="2" xfId="1" applyFont="1" applyFill="1" applyBorder="1" applyProtection="1">
      <protection hidden="1"/>
    </xf>
    <xf numFmtId="0" fontId="5" fillId="4" borderId="7" xfId="1" applyFont="1" applyFill="1" applyBorder="1" applyProtection="1">
      <protection hidden="1"/>
    </xf>
    <xf numFmtId="0" fontId="5" fillId="5" borderId="3" xfId="1" applyFont="1" applyFill="1" applyBorder="1" applyProtection="1">
      <protection hidden="1"/>
    </xf>
    <xf numFmtId="0" fontId="3" fillId="2" borderId="9" xfId="1" applyFont="1" applyFill="1" applyBorder="1" applyProtection="1">
      <protection hidden="1"/>
    </xf>
    <xf numFmtId="0" fontId="5" fillId="2" borderId="10" xfId="1" applyFont="1" applyFill="1" applyBorder="1" applyProtection="1">
      <protection hidden="1"/>
    </xf>
    <xf numFmtId="164" fontId="6" fillId="2" borderId="11" xfId="1" applyNumberFormat="1" applyFont="1" applyFill="1" applyBorder="1" applyProtection="1">
      <protection hidden="1"/>
    </xf>
    <xf numFmtId="0" fontId="1" fillId="2" borderId="12" xfId="1" applyFill="1" applyBorder="1" applyProtection="1">
      <protection hidden="1"/>
    </xf>
    <xf numFmtId="0" fontId="5" fillId="2" borderId="13" xfId="1" applyFont="1" applyFill="1" applyBorder="1" applyProtection="1">
      <protection hidden="1"/>
    </xf>
    <xf numFmtId="165" fontId="5" fillId="2" borderId="14" xfId="1" applyNumberFormat="1" applyFont="1" applyFill="1" applyBorder="1" applyProtection="1">
      <protection hidden="1"/>
    </xf>
    <xf numFmtId="0" fontId="9" fillId="2" borderId="0" xfId="2" applyFont="1" applyFill="1" applyProtection="1">
      <protection hidden="1"/>
    </xf>
    <xf numFmtId="0" fontId="10" fillId="2" borderId="0" xfId="2" applyFont="1" applyFill="1" applyProtection="1">
      <protection hidden="1"/>
    </xf>
    <xf numFmtId="0" fontId="1" fillId="0" borderId="0" xfId="1" applyProtection="1">
      <protection hidden="1"/>
    </xf>
    <xf numFmtId="0" fontId="0" fillId="3" borderId="0" xfId="0" applyFill="1" applyProtection="1">
      <protection hidden="1"/>
    </xf>
    <xf numFmtId="0" fontId="15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20" fillId="4" borderId="7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20" fillId="6" borderId="7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Protection="1"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right"/>
      <protection hidden="1"/>
    </xf>
    <xf numFmtId="0" fontId="5" fillId="7" borderId="17" xfId="0" applyFont="1" applyFill="1" applyBorder="1" applyProtection="1">
      <protection hidden="1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7" borderId="19" xfId="0" applyFont="1" applyFill="1" applyBorder="1" applyProtection="1">
      <protection hidden="1"/>
    </xf>
    <xf numFmtId="165" fontId="5" fillId="4" borderId="20" xfId="0" applyNumberFormat="1" applyFont="1" applyFill="1" applyBorder="1" applyAlignment="1" applyProtection="1">
      <alignment horizontal="center"/>
      <protection locked="0"/>
    </xf>
    <xf numFmtId="0" fontId="5" fillId="7" borderId="21" xfId="0" applyFont="1" applyFill="1" applyBorder="1" applyProtection="1">
      <protection hidden="1"/>
    </xf>
    <xf numFmtId="165" fontId="5" fillId="4" borderId="22" xfId="0" applyNumberFormat="1" applyFont="1" applyFill="1" applyBorder="1" applyAlignment="1" applyProtection="1">
      <alignment horizontal="center"/>
      <protection locked="0"/>
    </xf>
    <xf numFmtId="165" fontId="5" fillId="6" borderId="18" xfId="0" applyNumberFormat="1" applyFont="1" applyFill="1" applyBorder="1" applyAlignment="1" applyProtection="1">
      <alignment horizontal="center"/>
      <protection hidden="1"/>
    </xf>
    <xf numFmtId="165" fontId="5" fillId="6" borderId="20" xfId="0" applyNumberFormat="1" applyFont="1" applyFill="1" applyBorder="1" applyAlignment="1" applyProtection="1">
      <alignment horizontal="center"/>
      <protection hidden="1"/>
    </xf>
    <xf numFmtId="166" fontId="5" fillId="6" borderId="22" xfId="0" applyNumberFormat="1" applyFont="1" applyFill="1" applyBorder="1" applyAlignment="1" applyProtection="1">
      <alignment horizontal="center"/>
      <protection hidden="1"/>
    </xf>
    <xf numFmtId="0" fontId="5" fillId="3" borderId="23" xfId="0" applyFont="1" applyFill="1" applyBorder="1" applyProtection="1">
      <protection hidden="1"/>
    </xf>
    <xf numFmtId="166" fontId="5" fillId="3" borderId="23" xfId="0" applyNumberFormat="1" applyFont="1" applyFill="1" applyBorder="1" applyAlignment="1" applyProtection="1">
      <alignment horizontal="center"/>
      <protection hidden="1"/>
    </xf>
    <xf numFmtId="0" fontId="15" fillId="0" borderId="0" xfId="0" applyFont="1"/>
    <xf numFmtId="0" fontId="17" fillId="0" borderId="9" xfId="0" applyFont="1" applyBorder="1"/>
    <xf numFmtId="0" fontId="15" fillId="8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165" fontId="3" fillId="0" borderId="7" xfId="0" applyNumberFormat="1" applyFont="1" applyBorder="1"/>
    <xf numFmtId="0" fontId="15" fillId="9" borderId="24" xfId="0" applyFont="1" applyFill="1" applyBorder="1"/>
    <xf numFmtId="0" fontId="17" fillId="0" borderId="10" xfId="0" applyFont="1" applyBorder="1"/>
    <xf numFmtId="165" fontId="15" fillId="0" borderId="7" xfId="0" applyNumberFormat="1" applyFont="1" applyBorder="1" applyAlignment="1">
      <alignment horizontal="center"/>
    </xf>
    <xf numFmtId="0" fontId="17" fillId="0" borderId="4" xfId="0" applyFont="1" applyBorder="1"/>
    <xf numFmtId="3" fontId="15" fillId="8" borderId="5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5" fillId="9" borderId="25" xfId="0" applyFont="1" applyFill="1" applyBorder="1"/>
    <xf numFmtId="0" fontId="17" fillId="0" borderId="0" xfId="0" applyFont="1"/>
    <xf numFmtId="0" fontId="15" fillId="0" borderId="0" xfId="0" applyFont="1" applyAlignment="1">
      <alignment horizontal="center"/>
    </xf>
    <xf numFmtId="0" fontId="3" fillId="8" borderId="5" xfId="0" applyFont="1" applyFill="1" applyBorder="1" applyAlignment="1">
      <alignment horizontal="left"/>
    </xf>
    <xf numFmtId="165" fontId="15" fillId="8" borderId="7" xfId="0" applyNumberFormat="1" applyFont="1" applyFill="1" applyBorder="1" applyAlignment="1">
      <alignment horizontal="left"/>
    </xf>
    <xf numFmtId="2" fontId="15" fillId="0" borderId="7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66" fontId="3" fillId="0" borderId="24" xfId="0" applyNumberFormat="1" applyFont="1" applyBorder="1"/>
    <xf numFmtId="3" fontId="15" fillId="0" borderId="7" xfId="0" applyNumberFormat="1" applyFont="1" applyBorder="1" applyAlignment="1">
      <alignment horizontal="center"/>
    </xf>
    <xf numFmtId="0" fontId="17" fillId="10" borderId="1" xfId="0" applyFont="1" applyFill="1" applyBorder="1"/>
    <xf numFmtId="0" fontId="17" fillId="10" borderId="7" xfId="0" applyFont="1" applyFill="1" applyBorder="1"/>
    <xf numFmtId="0" fontId="17" fillId="10" borderId="7" xfId="0" applyFont="1" applyFill="1" applyBorder="1" applyAlignment="1">
      <alignment horizontal="center"/>
    </xf>
    <xf numFmtId="0" fontId="15" fillId="9" borderId="7" xfId="0" applyFont="1" applyFill="1" applyBorder="1"/>
    <xf numFmtId="0" fontId="17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3" fillId="0" borderId="4" xfId="0" applyFont="1" applyBorder="1"/>
    <xf numFmtId="165" fontId="15" fillId="8" borderId="5" xfId="0" applyNumberFormat="1" applyFont="1" applyFill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0" xfId="0" applyFont="1"/>
    <xf numFmtId="4" fontId="3" fillId="0" borderId="28" xfId="0" applyNumberFormat="1" applyFont="1" applyBorder="1" applyAlignment="1">
      <alignment horizontal="center"/>
    </xf>
    <xf numFmtId="165" fontId="15" fillId="8" borderId="7" xfId="0" applyNumberFormat="1" applyFont="1" applyFill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3" fillId="0" borderId="12" xfId="0" applyFont="1" applyBorder="1"/>
    <xf numFmtId="165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15" fillId="9" borderId="5" xfId="0" applyFont="1" applyFill="1" applyBorder="1"/>
    <xf numFmtId="0" fontId="3" fillId="0" borderId="13" xfId="0" applyFont="1" applyBorder="1"/>
    <xf numFmtId="4" fontId="3" fillId="0" borderId="32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18" fillId="10" borderId="0" xfId="0" applyFont="1" applyFill="1" applyProtection="1">
      <protection hidden="1"/>
    </xf>
    <xf numFmtId="0" fontId="5" fillId="10" borderId="19" xfId="0" applyFont="1" applyFill="1" applyBorder="1" applyProtection="1">
      <protection hidden="1"/>
    </xf>
    <xf numFmtId="165" fontId="5" fillId="10" borderId="20" xfId="0" applyNumberFormat="1" applyFont="1" applyFill="1" applyBorder="1" applyAlignment="1" applyProtection="1">
      <alignment horizontal="center"/>
      <protection hidden="1"/>
    </xf>
    <xf numFmtId="0" fontId="5" fillId="7" borderId="34" xfId="0" applyFont="1" applyFill="1" applyBorder="1" applyProtection="1">
      <protection hidden="1"/>
    </xf>
    <xf numFmtId="165" fontId="5" fillId="4" borderId="35" xfId="0" applyNumberFormat="1" applyFont="1" applyFill="1" applyBorder="1" applyAlignment="1" applyProtection="1">
      <alignment horizontal="center"/>
      <protection locked="0"/>
    </xf>
    <xf numFmtId="0" fontId="9" fillId="2" borderId="10" xfId="2" applyFont="1" applyFill="1" applyBorder="1" applyAlignment="1" applyProtection="1">
      <alignment horizontal="center"/>
      <protection hidden="1"/>
    </xf>
    <xf numFmtId="0" fontId="9" fillId="2" borderId="0" xfId="2" applyFont="1" applyFill="1" applyAlignment="1" applyProtection="1">
      <alignment horizontal="center"/>
      <protection hidden="1"/>
    </xf>
    <xf numFmtId="0" fontId="10" fillId="2" borderId="0" xfId="2" applyFont="1" applyFill="1" applyAlignment="1" applyProtection="1">
      <alignment horizontal="center"/>
      <protection hidden="1"/>
    </xf>
  </cellXfs>
  <cellStyles count="3">
    <cellStyle name="Normal" xfId="0" builtinId="0"/>
    <cellStyle name="Normal 2" xfId="1" xr:uid="{493651D5-B81F-443C-93EA-CAFAA708BCED}"/>
    <cellStyle name="Normal 3" xfId="2" xr:uid="{53657111-C14F-4391-9948-32A24026F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24</xdr:row>
      <xdr:rowOff>52917</xdr:rowOff>
    </xdr:from>
    <xdr:to>
      <xdr:col>10</xdr:col>
      <xdr:colOff>139037</xdr:colOff>
      <xdr:row>32</xdr:row>
      <xdr:rowOff>11983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8806C3-7666-4DB1-A844-08837184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4878917"/>
          <a:ext cx="6023370" cy="1493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76200</xdr:rowOff>
    </xdr:from>
    <xdr:to>
      <xdr:col>10</xdr:col>
      <xdr:colOff>203595</xdr:colOff>
      <xdr:row>24</xdr:row>
      <xdr:rowOff>45849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59E1D8-ED40-4836-B76B-A21173F2C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238500"/>
          <a:ext cx="6023370" cy="1493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161925</xdr:rowOff>
    </xdr:from>
    <xdr:to>
      <xdr:col>10</xdr:col>
      <xdr:colOff>203595</xdr:colOff>
      <xdr:row>24</xdr:row>
      <xdr:rowOff>131574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F3AE17-9F40-4F52-9986-CA080EF1F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324225"/>
          <a:ext cx="6023370" cy="1493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25</xdr:row>
      <xdr:rowOff>76200</xdr:rowOff>
    </xdr:from>
    <xdr:to>
      <xdr:col>7</xdr:col>
      <xdr:colOff>422670</xdr:colOff>
      <xdr:row>33</xdr:row>
      <xdr:rowOff>45849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07A95-076D-4AFD-A0B4-5D3A5E89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5343525"/>
          <a:ext cx="6023370" cy="149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F470-13A3-4CB6-9ADD-71F8B6115EF9}">
  <dimension ref="A1:L25"/>
  <sheetViews>
    <sheetView topLeftCell="A13" zoomScale="90" zoomScaleNormal="90" workbookViewId="0">
      <selection activeCell="C26" sqref="C26"/>
    </sheetView>
  </sheetViews>
  <sheetFormatPr defaultRowHeight="15" x14ac:dyDescent="0.25"/>
  <cols>
    <col min="1" max="1" width="1.140625" customWidth="1"/>
    <col min="2" max="2" width="12.140625" bestFit="1" customWidth="1"/>
    <col min="3" max="3" width="9.42578125" bestFit="1" customWidth="1"/>
    <col min="4" max="4" width="11.7109375" bestFit="1" customWidth="1"/>
    <col min="5" max="5" width="10.5703125" bestFit="1" customWidth="1"/>
    <col min="6" max="6" width="0.42578125" customWidth="1"/>
    <col min="7" max="7" width="12.140625" bestFit="1" customWidth="1"/>
    <col min="8" max="8" width="9.42578125" bestFit="1" customWidth="1"/>
    <col min="9" max="9" width="11.7109375" bestFit="1" customWidth="1"/>
    <col min="10" max="11" width="10.5703125" bestFit="1" customWidth="1"/>
    <col min="257" max="257" width="1.140625" customWidth="1"/>
    <col min="258" max="258" width="13.5703125" customWidth="1"/>
    <col min="259" max="259" width="12.5703125" customWidth="1"/>
    <col min="260" max="260" width="11.42578125" customWidth="1"/>
    <col min="261" max="261" width="9.5703125" customWidth="1"/>
    <col min="262" max="262" width="0.42578125" customWidth="1"/>
    <col min="263" max="263" width="13.5703125" customWidth="1"/>
    <col min="264" max="264" width="13" customWidth="1"/>
    <col min="265" max="265" width="10.5703125" customWidth="1"/>
    <col min="266" max="266" width="9.5703125" customWidth="1"/>
    <col min="267" max="267" width="9" bestFit="1" customWidth="1"/>
    <col min="513" max="513" width="1.140625" customWidth="1"/>
    <col min="514" max="514" width="13.5703125" customWidth="1"/>
    <col min="515" max="515" width="12.5703125" customWidth="1"/>
    <col min="516" max="516" width="11.42578125" customWidth="1"/>
    <col min="517" max="517" width="9.5703125" customWidth="1"/>
    <col min="518" max="518" width="0.42578125" customWidth="1"/>
    <col min="519" max="519" width="13.5703125" customWidth="1"/>
    <col min="520" max="520" width="13" customWidth="1"/>
    <col min="521" max="521" width="10.5703125" customWidth="1"/>
    <col min="522" max="522" width="9.5703125" customWidth="1"/>
    <col min="523" max="523" width="9" bestFit="1" customWidth="1"/>
    <col min="769" max="769" width="1.140625" customWidth="1"/>
    <col min="770" max="770" width="13.5703125" customWidth="1"/>
    <col min="771" max="771" width="12.5703125" customWidth="1"/>
    <col min="772" max="772" width="11.42578125" customWidth="1"/>
    <col min="773" max="773" width="9.5703125" customWidth="1"/>
    <col min="774" max="774" width="0.42578125" customWidth="1"/>
    <col min="775" max="775" width="13.5703125" customWidth="1"/>
    <col min="776" max="776" width="13" customWidth="1"/>
    <col min="777" max="777" width="10.5703125" customWidth="1"/>
    <col min="778" max="778" width="9.5703125" customWidth="1"/>
    <col min="779" max="779" width="9" bestFit="1" customWidth="1"/>
    <col min="1025" max="1025" width="1.140625" customWidth="1"/>
    <col min="1026" max="1026" width="13.5703125" customWidth="1"/>
    <col min="1027" max="1027" width="12.5703125" customWidth="1"/>
    <col min="1028" max="1028" width="11.42578125" customWidth="1"/>
    <col min="1029" max="1029" width="9.5703125" customWidth="1"/>
    <col min="1030" max="1030" width="0.42578125" customWidth="1"/>
    <col min="1031" max="1031" width="13.5703125" customWidth="1"/>
    <col min="1032" max="1032" width="13" customWidth="1"/>
    <col min="1033" max="1033" width="10.5703125" customWidth="1"/>
    <col min="1034" max="1034" width="9.5703125" customWidth="1"/>
    <col min="1035" max="1035" width="9" bestFit="1" customWidth="1"/>
    <col min="1281" max="1281" width="1.140625" customWidth="1"/>
    <col min="1282" max="1282" width="13.5703125" customWidth="1"/>
    <col min="1283" max="1283" width="12.5703125" customWidth="1"/>
    <col min="1284" max="1284" width="11.42578125" customWidth="1"/>
    <col min="1285" max="1285" width="9.5703125" customWidth="1"/>
    <col min="1286" max="1286" width="0.42578125" customWidth="1"/>
    <col min="1287" max="1287" width="13.5703125" customWidth="1"/>
    <col min="1288" max="1288" width="13" customWidth="1"/>
    <col min="1289" max="1289" width="10.5703125" customWidth="1"/>
    <col min="1290" max="1290" width="9.5703125" customWidth="1"/>
    <col min="1291" max="1291" width="9" bestFit="1" customWidth="1"/>
    <col min="1537" max="1537" width="1.140625" customWidth="1"/>
    <col min="1538" max="1538" width="13.5703125" customWidth="1"/>
    <col min="1539" max="1539" width="12.5703125" customWidth="1"/>
    <col min="1540" max="1540" width="11.42578125" customWidth="1"/>
    <col min="1541" max="1541" width="9.5703125" customWidth="1"/>
    <col min="1542" max="1542" width="0.42578125" customWidth="1"/>
    <col min="1543" max="1543" width="13.5703125" customWidth="1"/>
    <col min="1544" max="1544" width="13" customWidth="1"/>
    <col min="1545" max="1545" width="10.5703125" customWidth="1"/>
    <col min="1546" max="1546" width="9.5703125" customWidth="1"/>
    <col min="1547" max="1547" width="9" bestFit="1" customWidth="1"/>
    <col min="1793" max="1793" width="1.140625" customWidth="1"/>
    <col min="1794" max="1794" width="13.5703125" customWidth="1"/>
    <col min="1795" max="1795" width="12.5703125" customWidth="1"/>
    <col min="1796" max="1796" width="11.42578125" customWidth="1"/>
    <col min="1797" max="1797" width="9.5703125" customWidth="1"/>
    <col min="1798" max="1798" width="0.42578125" customWidth="1"/>
    <col min="1799" max="1799" width="13.5703125" customWidth="1"/>
    <col min="1800" max="1800" width="13" customWidth="1"/>
    <col min="1801" max="1801" width="10.5703125" customWidth="1"/>
    <col min="1802" max="1802" width="9.5703125" customWidth="1"/>
    <col min="1803" max="1803" width="9" bestFit="1" customWidth="1"/>
    <col min="2049" max="2049" width="1.140625" customWidth="1"/>
    <col min="2050" max="2050" width="13.5703125" customWidth="1"/>
    <col min="2051" max="2051" width="12.5703125" customWidth="1"/>
    <col min="2052" max="2052" width="11.42578125" customWidth="1"/>
    <col min="2053" max="2053" width="9.5703125" customWidth="1"/>
    <col min="2054" max="2054" width="0.42578125" customWidth="1"/>
    <col min="2055" max="2055" width="13.5703125" customWidth="1"/>
    <col min="2056" max="2056" width="13" customWidth="1"/>
    <col min="2057" max="2057" width="10.5703125" customWidth="1"/>
    <col min="2058" max="2058" width="9.5703125" customWidth="1"/>
    <col min="2059" max="2059" width="9" bestFit="1" customWidth="1"/>
    <col min="2305" max="2305" width="1.140625" customWidth="1"/>
    <col min="2306" max="2306" width="13.5703125" customWidth="1"/>
    <col min="2307" max="2307" width="12.5703125" customWidth="1"/>
    <col min="2308" max="2308" width="11.42578125" customWidth="1"/>
    <col min="2309" max="2309" width="9.5703125" customWidth="1"/>
    <col min="2310" max="2310" width="0.42578125" customWidth="1"/>
    <col min="2311" max="2311" width="13.5703125" customWidth="1"/>
    <col min="2312" max="2312" width="13" customWidth="1"/>
    <col min="2313" max="2313" width="10.5703125" customWidth="1"/>
    <col min="2314" max="2314" width="9.5703125" customWidth="1"/>
    <col min="2315" max="2315" width="9" bestFit="1" customWidth="1"/>
    <col min="2561" max="2561" width="1.140625" customWidth="1"/>
    <col min="2562" max="2562" width="13.5703125" customWidth="1"/>
    <col min="2563" max="2563" width="12.5703125" customWidth="1"/>
    <col min="2564" max="2564" width="11.42578125" customWidth="1"/>
    <col min="2565" max="2565" width="9.5703125" customWidth="1"/>
    <col min="2566" max="2566" width="0.42578125" customWidth="1"/>
    <col min="2567" max="2567" width="13.5703125" customWidth="1"/>
    <col min="2568" max="2568" width="13" customWidth="1"/>
    <col min="2569" max="2569" width="10.5703125" customWidth="1"/>
    <col min="2570" max="2570" width="9.5703125" customWidth="1"/>
    <col min="2571" max="2571" width="9" bestFit="1" customWidth="1"/>
    <col min="2817" max="2817" width="1.140625" customWidth="1"/>
    <col min="2818" max="2818" width="13.5703125" customWidth="1"/>
    <col min="2819" max="2819" width="12.5703125" customWidth="1"/>
    <col min="2820" max="2820" width="11.42578125" customWidth="1"/>
    <col min="2821" max="2821" width="9.5703125" customWidth="1"/>
    <col min="2822" max="2822" width="0.42578125" customWidth="1"/>
    <col min="2823" max="2823" width="13.5703125" customWidth="1"/>
    <col min="2824" max="2824" width="13" customWidth="1"/>
    <col min="2825" max="2825" width="10.5703125" customWidth="1"/>
    <col min="2826" max="2826" width="9.5703125" customWidth="1"/>
    <col min="2827" max="2827" width="9" bestFit="1" customWidth="1"/>
    <col min="3073" max="3073" width="1.140625" customWidth="1"/>
    <col min="3074" max="3074" width="13.5703125" customWidth="1"/>
    <col min="3075" max="3075" width="12.5703125" customWidth="1"/>
    <col min="3076" max="3076" width="11.42578125" customWidth="1"/>
    <col min="3077" max="3077" width="9.5703125" customWidth="1"/>
    <col min="3078" max="3078" width="0.42578125" customWidth="1"/>
    <col min="3079" max="3079" width="13.5703125" customWidth="1"/>
    <col min="3080" max="3080" width="13" customWidth="1"/>
    <col min="3081" max="3081" width="10.5703125" customWidth="1"/>
    <col min="3082" max="3082" width="9.5703125" customWidth="1"/>
    <col min="3083" max="3083" width="9" bestFit="1" customWidth="1"/>
    <col min="3329" max="3329" width="1.140625" customWidth="1"/>
    <col min="3330" max="3330" width="13.5703125" customWidth="1"/>
    <col min="3331" max="3331" width="12.5703125" customWidth="1"/>
    <col min="3332" max="3332" width="11.42578125" customWidth="1"/>
    <col min="3333" max="3333" width="9.5703125" customWidth="1"/>
    <col min="3334" max="3334" width="0.42578125" customWidth="1"/>
    <col min="3335" max="3335" width="13.5703125" customWidth="1"/>
    <col min="3336" max="3336" width="13" customWidth="1"/>
    <col min="3337" max="3337" width="10.5703125" customWidth="1"/>
    <col min="3338" max="3338" width="9.5703125" customWidth="1"/>
    <col min="3339" max="3339" width="9" bestFit="1" customWidth="1"/>
    <col min="3585" max="3585" width="1.140625" customWidth="1"/>
    <col min="3586" max="3586" width="13.5703125" customWidth="1"/>
    <col min="3587" max="3587" width="12.5703125" customWidth="1"/>
    <col min="3588" max="3588" width="11.42578125" customWidth="1"/>
    <col min="3589" max="3589" width="9.5703125" customWidth="1"/>
    <col min="3590" max="3590" width="0.42578125" customWidth="1"/>
    <col min="3591" max="3591" width="13.5703125" customWidth="1"/>
    <col min="3592" max="3592" width="13" customWidth="1"/>
    <col min="3593" max="3593" width="10.5703125" customWidth="1"/>
    <col min="3594" max="3594" width="9.5703125" customWidth="1"/>
    <col min="3595" max="3595" width="9" bestFit="1" customWidth="1"/>
    <col min="3841" max="3841" width="1.140625" customWidth="1"/>
    <col min="3842" max="3842" width="13.5703125" customWidth="1"/>
    <col min="3843" max="3843" width="12.5703125" customWidth="1"/>
    <col min="3844" max="3844" width="11.42578125" customWidth="1"/>
    <col min="3845" max="3845" width="9.5703125" customWidth="1"/>
    <col min="3846" max="3846" width="0.42578125" customWidth="1"/>
    <col min="3847" max="3847" width="13.5703125" customWidth="1"/>
    <col min="3848" max="3848" width="13" customWidth="1"/>
    <col min="3849" max="3849" width="10.5703125" customWidth="1"/>
    <col min="3850" max="3850" width="9.5703125" customWidth="1"/>
    <col min="3851" max="3851" width="9" bestFit="1" customWidth="1"/>
    <col min="4097" max="4097" width="1.140625" customWidth="1"/>
    <col min="4098" max="4098" width="13.5703125" customWidth="1"/>
    <col min="4099" max="4099" width="12.5703125" customWidth="1"/>
    <col min="4100" max="4100" width="11.42578125" customWidth="1"/>
    <col min="4101" max="4101" width="9.5703125" customWidth="1"/>
    <col min="4102" max="4102" width="0.42578125" customWidth="1"/>
    <col min="4103" max="4103" width="13.5703125" customWidth="1"/>
    <col min="4104" max="4104" width="13" customWidth="1"/>
    <col min="4105" max="4105" width="10.5703125" customWidth="1"/>
    <col min="4106" max="4106" width="9.5703125" customWidth="1"/>
    <col min="4107" max="4107" width="9" bestFit="1" customWidth="1"/>
    <col min="4353" max="4353" width="1.140625" customWidth="1"/>
    <col min="4354" max="4354" width="13.5703125" customWidth="1"/>
    <col min="4355" max="4355" width="12.5703125" customWidth="1"/>
    <col min="4356" max="4356" width="11.42578125" customWidth="1"/>
    <col min="4357" max="4357" width="9.5703125" customWidth="1"/>
    <col min="4358" max="4358" width="0.42578125" customWidth="1"/>
    <col min="4359" max="4359" width="13.5703125" customWidth="1"/>
    <col min="4360" max="4360" width="13" customWidth="1"/>
    <col min="4361" max="4361" width="10.5703125" customWidth="1"/>
    <col min="4362" max="4362" width="9.5703125" customWidth="1"/>
    <col min="4363" max="4363" width="9" bestFit="1" customWidth="1"/>
    <col min="4609" max="4609" width="1.140625" customWidth="1"/>
    <col min="4610" max="4610" width="13.5703125" customWidth="1"/>
    <col min="4611" max="4611" width="12.5703125" customWidth="1"/>
    <col min="4612" max="4612" width="11.42578125" customWidth="1"/>
    <col min="4613" max="4613" width="9.5703125" customWidth="1"/>
    <col min="4614" max="4614" width="0.42578125" customWidth="1"/>
    <col min="4615" max="4615" width="13.5703125" customWidth="1"/>
    <col min="4616" max="4616" width="13" customWidth="1"/>
    <col min="4617" max="4617" width="10.5703125" customWidth="1"/>
    <col min="4618" max="4618" width="9.5703125" customWidth="1"/>
    <col min="4619" max="4619" width="9" bestFit="1" customWidth="1"/>
    <col min="4865" max="4865" width="1.140625" customWidth="1"/>
    <col min="4866" max="4866" width="13.5703125" customWidth="1"/>
    <col min="4867" max="4867" width="12.5703125" customWidth="1"/>
    <col min="4868" max="4868" width="11.42578125" customWidth="1"/>
    <col min="4869" max="4869" width="9.5703125" customWidth="1"/>
    <col min="4870" max="4870" width="0.42578125" customWidth="1"/>
    <col min="4871" max="4871" width="13.5703125" customWidth="1"/>
    <col min="4872" max="4872" width="13" customWidth="1"/>
    <col min="4873" max="4873" width="10.5703125" customWidth="1"/>
    <col min="4874" max="4874" width="9.5703125" customWidth="1"/>
    <col min="4875" max="4875" width="9" bestFit="1" customWidth="1"/>
    <col min="5121" max="5121" width="1.140625" customWidth="1"/>
    <col min="5122" max="5122" width="13.5703125" customWidth="1"/>
    <col min="5123" max="5123" width="12.5703125" customWidth="1"/>
    <col min="5124" max="5124" width="11.42578125" customWidth="1"/>
    <col min="5125" max="5125" width="9.5703125" customWidth="1"/>
    <col min="5126" max="5126" width="0.42578125" customWidth="1"/>
    <col min="5127" max="5127" width="13.5703125" customWidth="1"/>
    <col min="5128" max="5128" width="13" customWidth="1"/>
    <col min="5129" max="5129" width="10.5703125" customWidth="1"/>
    <col min="5130" max="5130" width="9.5703125" customWidth="1"/>
    <col min="5131" max="5131" width="9" bestFit="1" customWidth="1"/>
    <col min="5377" max="5377" width="1.140625" customWidth="1"/>
    <col min="5378" max="5378" width="13.5703125" customWidth="1"/>
    <col min="5379" max="5379" width="12.5703125" customWidth="1"/>
    <col min="5380" max="5380" width="11.42578125" customWidth="1"/>
    <col min="5381" max="5381" width="9.5703125" customWidth="1"/>
    <col min="5382" max="5382" width="0.42578125" customWidth="1"/>
    <col min="5383" max="5383" width="13.5703125" customWidth="1"/>
    <col min="5384" max="5384" width="13" customWidth="1"/>
    <col min="5385" max="5385" width="10.5703125" customWidth="1"/>
    <col min="5386" max="5386" width="9.5703125" customWidth="1"/>
    <col min="5387" max="5387" width="9" bestFit="1" customWidth="1"/>
    <col min="5633" max="5633" width="1.140625" customWidth="1"/>
    <col min="5634" max="5634" width="13.5703125" customWidth="1"/>
    <col min="5635" max="5635" width="12.5703125" customWidth="1"/>
    <col min="5636" max="5636" width="11.42578125" customWidth="1"/>
    <col min="5637" max="5637" width="9.5703125" customWidth="1"/>
    <col min="5638" max="5638" width="0.42578125" customWidth="1"/>
    <col min="5639" max="5639" width="13.5703125" customWidth="1"/>
    <col min="5640" max="5640" width="13" customWidth="1"/>
    <col min="5641" max="5641" width="10.5703125" customWidth="1"/>
    <col min="5642" max="5642" width="9.5703125" customWidth="1"/>
    <col min="5643" max="5643" width="9" bestFit="1" customWidth="1"/>
    <col min="5889" max="5889" width="1.140625" customWidth="1"/>
    <col min="5890" max="5890" width="13.5703125" customWidth="1"/>
    <col min="5891" max="5891" width="12.5703125" customWidth="1"/>
    <col min="5892" max="5892" width="11.42578125" customWidth="1"/>
    <col min="5893" max="5893" width="9.5703125" customWidth="1"/>
    <col min="5894" max="5894" width="0.42578125" customWidth="1"/>
    <col min="5895" max="5895" width="13.5703125" customWidth="1"/>
    <col min="5896" max="5896" width="13" customWidth="1"/>
    <col min="5897" max="5897" width="10.5703125" customWidth="1"/>
    <col min="5898" max="5898" width="9.5703125" customWidth="1"/>
    <col min="5899" max="5899" width="9" bestFit="1" customWidth="1"/>
    <col min="6145" max="6145" width="1.140625" customWidth="1"/>
    <col min="6146" max="6146" width="13.5703125" customWidth="1"/>
    <col min="6147" max="6147" width="12.5703125" customWidth="1"/>
    <col min="6148" max="6148" width="11.42578125" customWidth="1"/>
    <col min="6149" max="6149" width="9.5703125" customWidth="1"/>
    <col min="6150" max="6150" width="0.42578125" customWidth="1"/>
    <col min="6151" max="6151" width="13.5703125" customWidth="1"/>
    <col min="6152" max="6152" width="13" customWidth="1"/>
    <col min="6153" max="6153" width="10.5703125" customWidth="1"/>
    <col min="6154" max="6154" width="9.5703125" customWidth="1"/>
    <col min="6155" max="6155" width="9" bestFit="1" customWidth="1"/>
    <col min="6401" max="6401" width="1.140625" customWidth="1"/>
    <col min="6402" max="6402" width="13.5703125" customWidth="1"/>
    <col min="6403" max="6403" width="12.5703125" customWidth="1"/>
    <col min="6404" max="6404" width="11.42578125" customWidth="1"/>
    <col min="6405" max="6405" width="9.5703125" customWidth="1"/>
    <col min="6406" max="6406" width="0.42578125" customWidth="1"/>
    <col min="6407" max="6407" width="13.5703125" customWidth="1"/>
    <col min="6408" max="6408" width="13" customWidth="1"/>
    <col min="6409" max="6409" width="10.5703125" customWidth="1"/>
    <col min="6410" max="6410" width="9.5703125" customWidth="1"/>
    <col min="6411" max="6411" width="9" bestFit="1" customWidth="1"/>
    <col min="6657" max="6657" width="1.140625" customWidth="1"/>
    <col min="6658" max="6658" width="13.5703125" customWidth="1"/>
    <col min="6659" max="6659" width="12.5703125" customWidth="1"/>
    <col min="6660" max="6660" width="11.42578125" customWidth="1"/>
    <col min="6661" max="6661" width="9.5703125" customWidth="1"/>
    <col min="6662" max="6662" width="0.42578125" customWidth="1"/>
    <col min="6663" max="6663" width="13.5703125" customWidth="1"/>
    <col min="6664" max="6664" width="13" customWidth="1"/>
    <col min="6665" max="6665" width="10.5703125" customWidth="1"/>
    <col min="6666" max="6666" width="9.5703125" customWidth="1"/>
    <col min="6667" max="6667" width="9" bestFit="1" customWidth="1"/>
    <col min="6913" max="6913" width="1.140625" customWidth="1"/>
    <col min="6914" max="6914" width="13.5703125" customWidth="1"/>
    <col min="6915" max="6915" width="12.5703125" customWidth="1"/>
    <col min="6916" max="6916" width="11.42578125" customWidth="1"/>
    <col min="6917" max="6917" width="9.5703125" customWidth="1"/>
    <col min="6918" max="6918" width="0.42578125" customWidth="1"/>
    <col min="6919" max="6919" width="13.5703125" customWidth="1"/>
    <col min="6920" max="6920" width="13" customWidth="1"/>
    <col min="6921" max="6921" width="10.5703125" customWidth="1"/>
    <col min="6922" max="6922" width="9.5703125" customWidth="1"/>
    <col min="6923" max="6923" width="9" bestFit="1" customWidth="1"/>
    <col min="7169" max="7169" width="1.140625" customWidth="1"/>
    <col min="7170" max="7170" width="13.5703125" customWidth="1"/>
    <col min="7171" max="7171" width="12.5703125" customWidth="1"/>
    <col min="7172" max="7172" width="11.42578125" customWidth="1"/>
    <col min="7173" max="7173" width="9.5703125" customWidth="1"/>
    <col min="7174" max="7174" width="0.42578125" customWidth="1"/>
    <col min="7175" max="7175" width="13.5703125" customWidth="1"/>
    <col min="7176" max="7176" width="13" customWidth="1"/>
    <col min="7177" max="7177" width="10.5703125" customWidth="1"/>
    <col min="7178" max="7178" width="9.5703125" customWidth="1"/>
    <col min="7179" max="7179" width="9" bestFit="1" customWidth="1"/>
    <col min="7425" max="7425" width="1.140625" customWidth="1"/>
    <col min="7426" max="7426" width="13.5703125" customWidth="1"/>
    <col min="7427" max="7427" width="12.5703125" customWidth="1"/>
    <col min="7428" max="7428" width="11.42578125" customWidth="1"/>
    <col min="7429" max="7429" width="9.5703125" customWidth="1"/>
    <col min="7430" max="7430" width="0.42578125" customWidth="1"/>
    <col min="7431" max="7431" width="13.5703125" customWidth="1"/>
    <col min="7432" max="7432" width="13" customWidth="1"/>
    <col min="7433" max="7433" width="10.5703125" customWidth="1"/>
    <col min="7434" max="7434" width="9.5703125" customWidth="1"/>
    <col min="7435" max="7435" width="9" bestFit="1" customWidth="1"/>
    <col min="7681" max="7681" width="1.140625" customWidth="1"/>
    <col min="7682" max="7682" width="13.5703125" customWidth="1"/>
    <col min="7683" max="7683" width="12.5703125" customWidth="1"/>
    <col min="7684" max="7684" width="11.42578125" customWidth="1"/>
    <col min="7685" max="7685" width="9.5703125" customWidth="1"/>
    <col min="7686" max="7686" width="0.42578125" customWidth="1"/>
    <col min="7687" max="7687" width="13.5703125" customWidth="1"/>
    <col min="7688" max="7688" width="13" customWidth="1"/>
    <col min="7689" max="7689" width="10.5703125" customWidth="1"/>
    <col min="7690" max="7690" width="9.5703125" customWidth="1"/>
    <col min="7691" max="7691" width="9" bestFit="1" customWidth="1"/>
    <col min="7937" max="7937" width="1.140625" customWidth="1"/>
    <col min="7938" max="7938" width="13.5703125" customWidth="1"/>
    <col min="7939" max="7939" width="12.5703125" customWidth="1"/>
    <col min="7940" max="7940" width="11.42578125" customWidth="1"/>
    <col min="7941" max="7941" width="9.5703125" customWidth="1"/>
    <col min="7942" max="7942" width="0.42578125" customWidth="1"/>
    <col min="7943" max="7943" width="13.5703125" customWidth="1"/>
    <col min="7944" max="7944" width="13" customWidth="1"/>
    <col min="7945" max="7945" width="10.5703125" customWidth="1"/>
    <col min="7946" max="7946" width="9.5703125" customWidth="1"/>
    <col min="7947" max="7947" width="9" bestFit="1" customWidth="1"/>
    <col min="8193" max="8193" width="1.140625" customWidth="1"/>
    <col min="8194" max="8194" width="13.5703125" customWidth="1"/>
    <col min="8195" max="8195" width="12.5703125" customWidth="1"/>
    <col min="8196" max="8196" width="11.42578125" customWidth="1"/>
    <col min="8197" max="8197" width="9.5703125" customWidth="1"/>
    <col min="8198" max="8198" width="0.42578125" customWidth="1"/>
    <col min="8199" max="8199" width="13.5703125" customWidth="1"/>
    <col min="8200" max="8200" width="13" customWidth="1"/>
    <col min="8201" max="8201" width="10.5703125" customWidth="1"/>
    <col min="8202" max="8202" width="9.5703125" customWidth="1"/>
    <col min="8203" max="8203" width="9" bestFit="1" customWidth="1"/>
    <col min="8449" max="8449" width="1.140625" customWidth="1"/>
    <col min="8450" max="8450" width="13.5703125" customWidth="1"/>
    <col min="8451" max="8451" width="12.5703125" customWidth="1"/>
    <col min="8452" max="8452" width="11.42578125" customWidth="1"/>
    <col min="8453" max="8453" width="9.5703125" customWidth="1"/>
    <col min="8454" max="8454" width="0.42578125" customWidth="1"/>
    <col min="8455" max="8455" width="13.5703125" customWidth="1"/>
    <col min="8456" max="8456" width="13" customWidth="1"/>
    <col min="8457" max="8457" width="10.5703125" customWidth="1"/>
    <col min="8458" max="8458" width="9.5703125" customWidth="1"/>
    <col min="8459" max="8459" width="9" bestFit="1" customWidth="1"/>
    <col min="8705" max="8705" width="1.140625" customWidth="1"/>
    <col min="8706" max="8706" width="13.5703125" customWidth="1"/>
    <col min="8707" max="8707" width="12.5703125" customWidth="1"/>
    <col min="8708" max="8708" width="11.42578125" customWidth="1"/>
    <col min="8709" max="8709" width="9.5703125" customWidth="1"/>
    <col min="8710" max="8710" width="0.42578125" customWidth="1"/>
    <col min="8711" max="8711" width="13.5703125" customWidth="1"/>
    <col min="8712" max="8712" width="13" customWidth="1"/>
    <col min="8713" max="8713" width="10.5703125" customWidth="1"/>
    <col min="8714" max="8714" width="9.5703125" customWidth="1"/>
    <col min="8715" max="8715" width="9" bestFit="1" customWidth="1"/>
    <col min="8961" max="8961" width="1.140625" customWidth="1"/>
    <col min="8962" max="8962" width="13.5703125" customWidth="1"/>
    <col min="8963" max="8963" width="12.5703125" customWidth="1"/>
    <col min="8964" max="8964" width="11.42578125" customWidth="1"/>
    <col min="8965" max="8965" width="9.5703125" customWidth="1"/>
    <col min="8966" max="8966" width="0.42578125" customWidth="1"/>
    <col min="8967" max="8967" width="13.5703125" customWidth="1"/>
    <col min="8968" max="8968" width="13" customWidth="1"/>
    <col min="8969" max="8969" width="10.5703125" customWidth="1"/>
    <col min="8970" max="8970" width="9.5703125" customWidth="1"/>
    <col min="8971" max="8971" width="9" bestFit="1" customWidth="1"/>
    <col min="9217" max="9217" width="1.140625" customWidth="1"/>
    <col min="9218" max="9218" width="13.5703125" customWidth="1"/>
    <col min="9219" max="9219" width="12.5703125" customWidth="1"/>
    <col min="9220" max="9220" width="11.42578125" customWidth="1"/>
    <col min="9221" max="9221" width="9.5703125" customWidth="1"/>
    <col min="9222" max="9222" width="0.42578125" customWidth="1"/>
    <col min="9223" max="9223" width="13.5703125" customWidth="1"/>
    <col min="9224" max="9224" width="13" customWidth="1"/>
    <col min="9225" max="9225" width="10.5703125" customWidth="1"/>
    <col min="9226" max="9226" width="9.5703125" customWidth="1"/>
    <col min="9227" max="9227" width="9" bestFit="1" customWidth="1"/>
    <col min="9473" max="9473" width="1.140625" customWidth="1"/>
    <col min="9474" max="9474" width="13.5703125" customWidth="1"/>
    <col min="9475" max="9475" width="12.5703125" customWidth="1"/>
    <col min="9476" max="9476" width="11.42578125" customWidth="1"/>
    <col min="9477" max="9477" width="9.5703125" customWidth="1"/>
    <col min="9478" max="9478" width="0.42578125" customWidth="1"/>
    <col min="9479" max="9479" width="13.5703125" customWidth="1"/>
    <col min="9480" max="9480" width="13" customWidth="1"/>
    <col min="9481" max="9481" width="10.5703125" customWidth="1"/>
    <col min="9482" max="9482" width="9.5703125" customWidth="1"/>
    <col min="9483" max="9483" width="9" bestFit="1" customWidth="1"/>
    <col min="9729" max="9729" width="1.140625" customWidth="1"/>
    <col min="9730" max="9730" width="13.5703125" customWidth="1"/>
    <col min="9731" max="9731" width="12.5703125" customWidth="1"/>
    <col min="9732" max="9732" width="11.42578125" customWidth="1"/>
    <col min="9733" max="9733" width="9.5703125" customWidth="1"/>
    <col min="9734" max="9734" width="0.42578125" customWidth="1"/>
    <col min="9735" max="9735" width="13.5703125" customWidth="1"/>
    <col min="9736" max="9736" width="13" customWidth="1"/>
    <col min="9737" max="9737" width="10.5703125" customWidth="1"/>
    <col min="9738" max="9738" width="9.5703125" customWidth="1"/>
    <col min="9739" max="9739" width="9" bestFit="1" customWidth="1"/>
    <col min="9985" max="9985" width="1.140625" customWidth="1"/>
    <col min="9986" max="9986" width="13.5703125" customWidth="1"/>
    <col min="9987" max="9987" width="12.5703125" customWidth="1"/>
    <col min="9988" max="9988" width="11.42578125" customWidth="1"/>
    <col min="9989" max="9989" width="9.5703125" customWidth="1"/>
    <col min="9990" max="9990" width="0.42578125" customWidth="1"/>
    <col min="9991" max="9991" width="13.5703125" customWidth="1"/>
    <col min="9992" max="9992" width="13" customWidth="1"/>
    <col min="9993" max="9993" width="10.5703125" customWidth="1"/>
    <col min="9994" max="9994" width="9.5703125" customWidth="1"/>
    <col min="9995" max="9995" width="9" bestFit="1" customWidth="1"/>
    <col min="10241" max="10241" width="1.140625" customWidth="1"/>
    <col min="10242" max="10242" width="13.5703125" customWidth="1"/>
    <col min="10243" max="10243" width="12.5703125" customWidth="1"/>
    <col min="10244" max="10244" width="11.42578125" customWidth="1"/>
    <col min="10245" max="10245" width="9.5703125" customWidth="1"/>
    <col min="10246" max="10246" width="0.42578125" customWidth="1"/>
    <col min="10247" max="10247" width="13.5703125" customWidth="1"/>
    <col min="10248" max="10248" width="13" customWidth="1"/>
    <col min="10249" max="10249" width="10.5703125" customWidth="1"/>
    <col min="10250" max="10250" width="9.5703125" customWidth="1"/>
    <col min="10251" max="10251" width="9" bestFit="1" customWidth="1"/>
    <col min="10497" max="10497" width="1.140625" customWidth="1"/>
    <col min="10498" max="10498" width="13.5703125" customWidth="1"/>
    <col min="10499" max="10499" width="12.5703125" customWidth="1"/>
    <col min="10500" max="10500" width="11.42578125" customWidth="1"/>
    <col min="10501" max="10501" width="9.5703125" customWidth="1"/>
    <col min="10502" max="10502" width="0.42578125" customWidth="1"/>
    <col min="10503" max="10503" width="13.5703125" customWidth="1"/>
    <col min="10504" max="10504" width="13" customWidth="1"/>
    <col min="10505" max="10505" width="10.5703125" customWidth="1"/>
    <col min="10506" max="10506" width="9.5703125" customWidth="1"/>
    <col min="10507" max="10507" width="9" bestFit="1" customWidth="1"/>
    <col min="10753" max="10753" width="1.140625" customWidth="1"/>
    <col min="10754" max="10754" width="13.5703125" customWidth="1"/>
    <col min="10755" max="10755" width="12.5703125" customWidth="1"/>
    <col min="10756" max="10756" width="11.42578125" customWidth="1"/>
    <col min="10757" max="10757" width="9.5703125" customWidth="1"/>
    <col min="10758" max="10758" width="0.42578125" customWidth="1"/>
    <col min="10759" max="10759" width="13.5703125" customWidth="1"/>
    <col min="10760" max="10760" width="13" customWidth="1"/>
    <col min="10761" max="10761" width="10.5703125" customWidth="1"/>
    <col min="10762" max="10762" width="9.5703125" customWidth="1"/>
    <col min="10763" max="10763" width="9" bestFit="1" customWidth="1"/>
    <col min="11009" max="11009" width="1.140625" customWidth="1"/>
    <col min="11010" max="11010" width="13.5703125" customWidth="1"/>
    <col min="11011" max="11011" width="12.5703125" customWidth="1"/>
    <col min="11012" max="11012" width="11.42578125" customWidth="1"/>
    <col min="11013" max="11013" width="9.5703125" customWidth="1"/>
    <col min="11014" max="11014" width="0.42578125" customWidth="1"/>
    <col min="11015" max="11015" width="13.5703125" customWidth="1"/>
    <col min="11016" max="11016" width="13" customWidth="1"/>
    <col min="11017" max="11017" width="10.5703125" customWidth="1"/>
    <col min="11018" max="11018" width="9.5703125" customWidth="1"/>
    <col min="11019" max="11019" width="9" bestFit="1" customWidth="1"/>
    <col min="11265" max="11265" width="1.140625" customWidth="1"/>
    <col min="11266" max="11266" width="13.5703125" customWidth="1"/>
    <col min="11267" max="11267" width="12.5703125" customWidth="1"/>
    <col min="11268" max="11268" width="11.42578125" customWidth="1"/>
    <col min="11269" max="11269" width="9.5703125" customWidth="1"/>
    <col min="11270" max="11270" width="0.42578125" customWidth="1"/>
    <col min="11271" max="11271" width="13.5703125" customWidth="1"/>
    <col min="11272" max="11272" width="13" customWidth="1"/>
    <col min="11273" max="11273" width="10.5703125" customWidth="1"/>
    <col min="11274" max="11274" width="9.5703125" customWidth="1"/>
    <col min="11275" max="11275" width="9" bestFit="1" customWidth="1"/>
    <col min="11521" max="11521" width="1.140625" customWidth="1"/>
    <col min="11522" max="11522" width="13.5703125" customWidth="1"/>
    <col min="11523" max="11523" width="12.5703125" customWidth="1"/>
    <col min="11524" max="11524" width="11.42578125" customWidth="1"/>
    <col min="11525" max="11525" width="9.5703125" customWidth="1"/>
    <col min="11526" max="11526" width="0.42578125" customWidth="1"/>
    <col min="11527" max="11527" width="13.5703125" customWidth="1"/>
    <col min="11528" max="11528" width="13" customWidth="1"/>
    <col min="11529" max="11529" width="10.5703125" customWidth="1"/>
    <col min="11530" max="11530" width="9.5703125" customWidth="1"/>
    <col min="11531" max="11531" width="9" bestFit="1" customWidth="1"/>
    <col min="11777" max="11777" width="1.140625" customWidth="1"/>
    <col min="11778" max="11778" width="13.5703125" customWidth="1"/>
    <col min="11779" max="11779" width="12.5703125" customWidth="1"/>
    <col min="11780" max="11780" width="11.42578125" customWidth="1"/>
    <col min="11781" max="11781" width="9.5703125" customWidth="1"/>
    <col min="11782" max="11782" width="0.42578125" customWidth="1"/>
    <col min="11783" max="11783" width="13.5703125" customWidth="1"/>
    <col min="11784" max="11784" width="13" customWidth="1"/>
    <col min="11785" max="11785" width="10.5703125" customWidth="1"/>
    <col min="11786" max="11786" width="9.5703125" customWidth="1"/>
    <col min="11787" max="11787" width="9" bestFit="1" customWidth="1"/>
    <col min="12033" max="12033" width="1.140625" customWidth="1"/>
    <col min="12034" max="12034" width="13.5703125" customWidth="1"/>
    <col min="12035" max="12035" width="12.5703125" customWidth="1"/>
    <col min="12036" max="12036" width="11.42578125" customWidth="1"/>
    <col min="12037" max="12037" width="9.5703125" customWidth="1"/>
    <col min="12038" max="12038" width="0.42578125" customWidth="1"/>
    <col min="12039" max="12039" width="13.5703125" customWidth="1"/>
    <col min="12040" max="12040" width="13" customWidth="1"/>
    <col min="12041" max="12041" width="10.5703125" customWidth="1"/>
    <col min="12042" max="12042" width="9.5703125" customWidth="1"/>
    <col min="12043" max="12043" width="9" bestFit="1" customWidth="1"/>
    <col min="12289" max="12289" width="1.140625" customWidth="1"/>
    <col min="12290" max="12290" width="13.5703125" customWidth="1"/>
    <col min="12291" max="12291" width="12.5703125" customWidth="1"/>
    <col min="12292" max="12292" width="11.42578125" customWidth="1"/>
    <col min="12293" max="12293" width="9.5703125" customWidth="1"/>
    <col min="12294" max="12294" width="0.42578125" customWidth="1"/>
    <col min="12295" max="12295" width="13.5703125" customWidth="1"/>
    <col min="12296" max="12296" width="13" customWidth="1"/>
    <col min="12297" max="12297" width="10.5703125" customWidth="1"/>
    <col min="12298" max="12298" width="9.5703125" customWidth="1"/>
    <col min="12299" max="12299" width="9" bestFit="1" customWidth="1"/>
    <col min="12545" max="12545" width="1.140625" customWidth="1"/>
    <col min="12546" max="12546" width="13.5703125" customWidth="1"/>
    <col min="12547" max="12547" width="12.5703125" customWidth="1"/>
    <col min="12548" max="12548" width="11.42578125" customWidth="1"/>
    <col min="12549" max="12549" width="9.5703125" customWidth="1"/>
    <col min="12550" max="12550" width="0.42578125" customWidth="1"/>
    <col min="12551" max="12551" width="13.5703125" customWidth="1"/>
    <col min="12552" max="12552" width="13" customWidth="1"/>
    <col min="12553" max="12553" width="10.5703125" customWidth="1"/>
    <col min="12554" max="12554" width="9.5703125" customWidth="1"/>
    <col min="12555" max="12555" width="9" bestFit="1" customWidth="1"/>
    <col min="12801" max="12801" width="1.140625" customWidth="1"/>
    <col min="12802" max="12802" width="13.5703125" customWidth="1"/>
    <col min="12803" max="12803" width="12.5703125" customWidth="1"/>
    <col min="12804" max="12804" width="11.42578125" customWidth="1"/>
    <col min="12805" max="12805" width="9.5703125" customWidth="1"/>
    <col min="12806" max="12806" width="0.42578125" customWidth="1"/>
    <col min="12807" max="12807" width="13.5703125" customWidth="1"/>
    <col min="12808" max="12808" width="13" customWidth="1"/>
    <col min="12809" max="12809" width="10.5703125" customWidth="1"/>
    <col min="12810" max="12810" width="9.5703125" customWidth="1"/>
    <col min="12811" max="12811" width="9" bestFit="1" customWidth="1"/>
    <col min="13057" max="13057" width="1.140625" customWidth="1"/>
    <col min="13058" max="13058" width="13.5703125" customWidth="1"/>
    <col min="13059" max="13059" width="12.5703125" customWidth="1"/>
    <col min="13060" max="13060" width="11.42578125" customWidth="1"/>
    <col min="13061" max="13061" width="9.5703125" customWidth="1"/>
    <col min="13062" max="13062" width="0.42578125" customWidth="1"/>
    <col min="13063" max="13063" width="13.5703125" customWidth="1"/>
    <col min="13064" max="13064" width="13" customWidth="1"/>
    <col min="13065" max="13065" width="10.5703125" customWidth="1"/>
    <col min="13066" max="13066" width="9.5703125" customWidth="1"/>
    <col min="13067" max="13067" width="9" bestFit="1" customWidth="1"/>
    <col min="13313" max="13313" width="1.140625" customWidth="1"/>
    <col min="13314" max="13314" width="13.5703125" customWidth="1"/>
    <col min="13315" max="13315" width="12.5703125" customWidth="1"/>
    <col min="13316" max="13316" width="11.42578125" customWidth="1"/>
    <col min="13317" max="13317" width="9.5703125" customWidth="1"/>
    <col min="13318" max="13318" width="0.42578125" customWidth="1"/>
    <col min="13319" max="13319" width="13.5703125" customWidth="1"/>
    <col min="13320" max="13320" width="13" customWidth="1"/>
    <col min="13321" max="13321" width="10.5703125" customWidth="1"/>
    <col min="13322" max="13322" width="9.5703125" customWidth="1"/>
    <col min="13323" max="13323" width="9" bestFit="1" customWidth="1"/>
    <col min="13569" max="13569" width="1.140625" customWidth="1"/>
    <col min="13570" max="13570" width="13.5703125" customWidth="1"/>
    <col min="13571" max="13571" width="12.5703125" customWidth="1"/>
    <col min="13572" max="13572" width="11.42578125" customWidth="1"/>
    <col min="13573" max="13573" width="9.5703125" customWidth="1"/>
    <col min="13574" max="13574" width="0.42578125" customWidth="1"/>
    <col min="13575" max="13575" width="13.5703125" customWidth="1"/>
    <col min="13576" max="13576" width="13" customWidth="1"/>
    <col min="13577" max="13577" width="10.5703125" customWidth="1"/>
    <col min="13578" max="13578" width="9.5703125" customWidth="1"/>
    <col min="13579" max="13579" width="9" bestFit="1" customWidth="1"/>
    <col min="13825" max="13825" width="1.140625" customWidth="1"/>
    <col min="13826" max="13826" width="13.5703125" customWidth="1"/>
    <col min="13827" max="13827" width="12.5703125" customWidth="1"/>
    <col min="13828" max="13828" width="11.42578125" customWidth="1"/>
    <col min="13829" max="13829" width="9.5703125" customWidth="1"/>
    <col min="13830" max="13830" width="0.42578125" customWidth="1"/>
    <col min="13831" max="13831" width="13.5703125" customWidth="1"/>
    <col min="13832" max="13832" width="13" customWidth="1"/>
    <col min="13833" max="13833" width="10.5703125" customWidth="1"/>
    <col min="13834" max="13834" width="9.5703125" customWidth="1"/>
    <col min="13835" max="13835" width="9" bestFit="1" customWidth="1"/>
    <col min="14081" max="14081" width="1.140625" customWidth="1"/>
    <col min="14082" max="14082" width="13.5703125" customWidth="1"/>
    <col min="14083" max="14083" width="12.5703125" customWidth="1"/>
    <col min="14084" max="14084" width="11.42578125" customWidth="1"/>
    <col min="14085" max="14085" width="9.5703125" customWidth="1"/>
    <col min="14086" max="14086" width="0.42578125" customWidth="1"/>
    <col min="14087" max="14087" width="13.5703125" customWidth="1"/>
    <col min="14088" max="14088" width="13" customWidth="1"/>
    <col min="14089" max="14089" width="10.5703125" customWidth="1"/>
    <col min="14090" max="14090" width="9.5703125" customWidth="1"/>
    <col min="14091" max="14091" width="9" bestFit="1" customWidth="1"/>
    <col min="14337" max="14337" width="1.140625" customWidth="1"/>
    <col min="14338" max="14338" width="13.5703125" customWidth="1"/>
    <col min="14339" max="14339" width="12.5703125" customWidth="1"/>
    <col min="14340" max="14340" width="11.42578125" customWidth="1"/>
    <col min="14341" max="14341" width="9.5703125" customWidth="1"/>
    <col min="14342" max="14342" width="0.42578125" customWidth="1"/>
    <col min="14343" max="14343" width="13.5703125" customWidth="1"/>
    <col min="14344" max="14344" width="13" customWidth="1"/>
    <col min="14345" max="14345" width="10.5703125" customWidth="1"/>
    <col min="14346" max="14346" width="9.5703125" customWidth="1"/>
    <col min="14347" max="14347" width="9" bestFit="1" customWidth="1"/>
    <col min="14593" max="14593" width="1.140625" customWidth="1"/>
    <col min="14594" max="14594" width="13.5703125" customWidth="1"/>
    <col min="14595" max="14595" width="12.5703125" customWidth="1"/>
    <col min="14596" max="14596" width="11.42578125" customWidth="1"/>
    <col min="14597" max="14597" width="9.5703125" customWidth="1"/>
    <col min="14598" max="14598" width="0.42578125" customWidth="1"/>
    <col min="14599" max="14599" width="13.5703125" customWidth="1"/>
    <col min="14600" max="14600" width="13" customWidth="1"/>
    <col min="14601" max="14601" width="10.5703125" customWidth="1"/>
    <col min="14602" max="14602" width="9.5703125" customWidth="1"/>
    <col min="14603" max="14603" width="9" bestFit="1" customWidth="1"/>
    <col min="14849" max="14849" width="1.140625" customWidth="1"/>
    <col min="14850" max="14850" width="13.5703125" customWidth="1"/>
    <col min="14851" max="14851" width="12.5703125" customWidth="1"/>
    <col min="14852" max="14852" width="11.42578125" customWidth="1"/>
    <col min="14853" max="14853" width="9.5703125" customWidth="1"/>
    <col min="14854" max="14854" width="0.42578125" customWidth="1"/>
    <col min="14855" max="14855" width="13.5703125" customWidth="1"/>
    <col min="14856" max="14856" width="13" customWidth="1"/>
    <col min="14857" max="14857" width="10.5703125" customWidth="1"/>
    <col min="14858" max="14858" width="9.5703125" customWidth="1"/>
    <col min="14859" max="14859" width="9" bestFit="1" customWidth="1"/>
    <col min="15105" max="15105" width="1.140625" customWidth="1"/>
    <col min="15106" max="15106" width="13.5703125" customWidth="1"/>
    <col min="15107" max="15107" width="12.5703125" customWidth="1"/>
    <col min="15108" max="15108" width="11.42578125" customWidth="1"/>
    <col min="15109" max="15109" width="9.5703125" customWidth="1"/>
    <col min="15110" max="15110" width="0.42578125" customWidth="1"/>
    <col min="15111" max="15111" width="13.5703125" customWidth="1"/>
    <col min="15112" max="15112" width="13" customWidth="1"/>
    <col min="15113" max="15113" width="10.5703125" customWidth="1"/>
    <col min="15114" max="15114" width="9.5703125" customWidth="1"/>
    <col min="15115" max="15115" width="9" bestFit="1" customWidth="1"/>
    <col min="15361" max="15361" width="1.140625" customWidth="1"/>
    <col min="15362" max="15362" width="13.5703125" customWidth="1"/>
    <col min="15363" max="15363" width="12.5703125" customWidth="1"/>
    <col min="15364" max="15364" width="11.42578125" customWidth="1"/>
    <col min="15365" max="15365" width="9.5703125" customWidth="1"/>
    <col min="15366" max="15366" width="0.42578125" customWidth="1"/>
    <col min="15367" max="15367" width="13.5703125" customWidth="1"/>
    <col min="15368" max="15368" width="13" customWidth="1"/>
    <col min="15369" max="15369" width="10.5703125" customWidth="1"/>
    <col min="15370" max="15370" width="9.5703125" customWidth="1"/>
    <col min="15371" max="15371" width="9" bestFit="1" customWidth="1"/>
    <col min="15617" max="15617" width="1.140625" customWidth="1"/>
    <col min="15618" max="15618" width="13.5703125" customWidth="1"/>
    <col min="15619" max="15619" width="12.5703125" customWidth="1"/>
    <col min="15620" max="15620" width="11.42578125" customWidth="1"/>
    <col min="15621" max="15621" width="9.5703125" customWidth="1"/>
    <col min="15622" max="15622" width="0.42578125" customWidth="1"/>
    <col min="15623" max="15623" width="13.5703125" customWidth="1"/>
    <col min="15624" max="15624" width="13" customWidth="1"/>
    <col min="15625" max="15625" width="10.5703125" customWidth="1"/>
    <col min="15626" max="15626" width="9.5703125" customWidth="1"/>
    <col min="15627" max="15627" width="9" bestFit="1" customWidth="1"/>
    <col min="15873" max="15873" width="1.140625" customWidth="1"/>
    <col min="15874" max="15874" width="13.5703125" customWidth="1"/>
    <col min="15875" max="15875" width="12.5703125" customWidth="1"/>
    <col min="15876" max="15876" width="11.42578125" customWidth="1"/>
    <col min="15877" max="15877" width="9.5703125" customWidth="1"/>
    <col min="15878" max="15878" width="0.42578125" customWidth="1"/>
    <col min="15879" max="15879" width="13.5703125" customWidth="1"/>
    <col min="15880" max="15880" width="13" customWidth="1"/>
    <col min="15881" max="15881" width="10.5703125" customWidth="1"/>
    <col min="15882" max="15882" width="9.5703125" customWidth="1"/>
    <col min="15883" max="15883" width="9" bestFit="1" customWidth="1"/>
    <col min="16129" max="16129" width="1.140625" customWidth="1"/>
    <col min="16130" max="16130" width="13.5703125" customWidth="1"/>
    <col min="16131" max="16131" width="12.5703125" customWidth="1"/>
    <col min="16132" max="16132" width="11.42578125" customWidth="1"/>
    <col min="16133" max="16133" width="9.5703125" customWidth="1"/>
    <col min="16134" max="16134" width="0.42578125" customWidth="1"/>
    <col min="16135" max="16135" width="13.5703125" customWidth="1"/>
    <col min="16136" max="16136" width="13" customWidth="1"/>
    <col min="16137" max="16137" width="10.5703125" customWidth="1"/>
    <col min="16138" max="16138" width="9.5703125" customWidth="1"/>
    <col min="16139" max="16139" width="9" bestFit="1" customWidth="1"/>
  </cols>
  <sheetData>
    <row r="1" spans="1:12" ht="15.75" thickBot="1" x14ac:dyDescent="0.3">
      <c r="A1" s="58"/>
      <c r="B1" s="59" t="s">
        <v>47</v>
      </c>
      <c r="C1" s="60" t="s">
        <v>48</v>
      </c>
      <c r="D1" s="61" t="s">
        <v>49</v>
      </c>
      <c r="E1" s="62">
        <f>C24*C2</f>
        <v>395070</v>
      </c>
      <c r="F1" s="63"/>
      <c r="G1" s="64" t="s">
        <v>47</v>
      </c>
      <c r="H1" s="60" t="s">
        <v>48</v>
      </c>
      <c r="I1" s="61" t="s">
        <v>50</v>
      </c>
      <c r="J1" s="62">
        <f>H24*H2</f>
        <v>270855</v>
      </c>
      <c r="K1" s="65">
        <f>E1-J1</f>
        <v>124215</v>
      </c>
      <c r="L1" t="s">
        <v>51</v>
      </c>
    </row>
    <row r="2" spans="1:12" ht="15.75" thickBot="1" x14ac:dyDescent="0.3">
      <c r="A2" s="58"/>
      <c r="B2" s="66" t="s">
        <v>2</v>
      </c>
      <c r="C2" s="67">
        <v>500</v>
      </c>
      <c r="D2" s="68" t="s">
        <v>52</v>
      </c>
      <c r="E2" s="62">
        <f>C24</f>
        <v>790.14</v>
      </c>
      <c r="F2" s="69"/>
      <c r="G2" s="70" t="s">
        <v>2</v>
      </c>
      <c r="H2" s="67">
        <v>500</v>
      </c>
      <c r="I2" s="68" t="s">
        <v>52</v>
      </c>
      <c r="J2" s="62">
        <f>H24</f>
        <v>541.71</v>
      </c>
      <c r="K2" s="71"/>
    </row>
    <row r="3" spans="1:12" ht="15.75" thickBot="1" x14ac:dyDescent="0.3">
      <c r="A3" s="58"/>
      <c r="B3" s="66" t="s">
        <v>53</v>
      </c>
      <c r="C3" s="72" t="s">
        <v>1</v>
      </c>
      <c r="D3" s="68" t="s">
        <v>54</v>
      </c>
      <c r="E3" s="62">
        <f>C4*C5</f>
        <v>850</v>
      </c>
      <c r="F3" s="69"/>
      <c r="G3" s="70" t="s">
        <v>53</v>
      </c>
      <c r="H3" s="72" t="s">
        <v>46</v>
      </c>
      <c r="I3" s="68" t="s">
        <v>54</v>
      </c>
      <c r="J3" s="62">
        <f>H4*H5</f>
        <v>570</v>
      </c>
      <c r="K3" s="71"/>
    </row>
    <row r="4" spans="1:12" ht="15.75" thickBot="1" x14ac:dyDescent="0.3">
      <c r="A4" s="58"/>
      <c r="B4" s="66" t="s">
        <v>55</v>
      </c>
      <c r="C4" s="73">
        <v>4.25</v>
      </c>
      <c r="D4" s="68" t="s">
        <v>56</v>
      </c>
      <c r="E4" s="62">
        <f>E1/C6</f>
        <v>3.9506999999999999</v>
      </c>
      <c r="F4" s="69"/>
      <c r="G4" s="70" t="s">
        <v>55</v>
      </c>
      <c r="H4" s="73">
        <v>9.5</v>
      </c>
      <c r="I4" s="68" t="s">
        <v>56</v>
      </c>
      <c r="J4" s="62">
        <f>J1/H6</f>
        <v>9.0284999999999993</v>
      </c>
      <c r="K4" s="74">
        <f>H4/C4</f>
        <v>2.2352941176470589</v>
      </c>
      <c r="L4" t="s">
        <v>57</v>
      </c>
    </row>
    <row r="5" spans="1:12" ht="15.75" thickBot="1" x14ac:dyDescent="0.3">
      <c r="A5" s="58"/>
      <c r="B5" s="66" t="s">
        <v>58</v>
      </c>
      <c r="C5" s="60">
        <v>200</v>
      </c>
      <c r="D5" s="68" t="s">
        <v>59</v>
      </c>
      <c r="E5" s="62">
        <f>E3-E2</f>
        <v>59.860000000000014</v>
      </c>
      <c r="F5" s="69"/>
      <c r="G5" s="70" t="s">
        <v>60</v>
      </c>
      <c r="H5" s="60">
        <v>60</v>
      </c>
      <c r="I5" s="68" t="s">
        <v>59</v>
      </c>
      <c r="J5" s="62">
        <f>J3-J2</f>
        <v>28.289999999999964</v>
      </c>
      <c r="K5" s="65">
        <f>J5-E5</f>
        <v>-31.57000000000005</v>
      </c>
      <c r="L5" t="s">
        <v>61</v>
      </c>
    </row>
    <row r="6" spans="1:12" ht="15.75" thickBot="1" x14ac:dyDescent="0.3">
      <c r="A6" s="58"/>
      <c r="B6" s="66" t="s">
        <v>62</v>
      </c>
      <c r="C6" s="75">
        <f>C2*C5</f>
        <v>100000</v>
      </c>
      <c r="D6" s="68" t="s">
        <v>63</v>
      </c>
      <c r="E6" s="76">
        <f>E5/E2</f>
        <v>7.5758726301668078E-2</v>
      </c>
      <c r="F6" s="69"/>
      <c r="G6" s="70" t="s">
        <v>62</v>
      </c>
      <c r="H6" s="75">
        <f>H2*H5</f>
        <v>30000</v>
      </c>
      <c r="I6" s="68" t="s">
        <v>63</v>
      </c>
      <c r="J6" s="76">
        <f>J5/J2</f>
        <v>5.2223514426538116E-2</v>
      </c>
      <c r="K6" s="77">
        <f>C6-H6</f>
        <v>70000</v>
      </c>
      <c r="L6" t="s">
        <v>64</v>
      </c>
    </row>
    <row r="7" spans="1:12" ht="15.75" thickBot="1" x14ac:dyDescent="0.3">
      <c r="A7" s="58"/>
      <c r="B7" s="78" t="s">
        <v>65</v>
      </c>
      <c r="C7" s="79" t="s">
        <v>66</v>
      </c>
      <c r="D7" s="80" t="s">
        <v>67</v>
      </c>
      <c r="E7" s="80" t="s">
        <v>68</v>
      </c>
      <c r="F7" s="81"/>
      <c r="G7" s="82" t="s">
        <v>65</v>
      </c>
      <c r="H7" s="78" t="s">
        <v>69</v>
      </c>
      <c r="I7" s="80" t="s">
        <v>67</v>
      </c>
      <c r="J7" s="83" t="s">
        <v>68</v>
      </c>
      <c r="K7" s="58"/>
    </row>
    <row r="8" spans="1:12" ht="15.75" thickBot="1" x14ac:dyDescent="0.3">
      <c r="A8" s="58"/>
      <c r="B8" s="84" t="s">
        <v>70</v>
      </c>
      <c r="C8" s="85">
        <v>0</v>
      </c>
      <c r="D8" s="86">
        <f>C8*C$2</f>
        <v>0</v>
      </c>
      <c r="E8" s="87">
        <f>C8/C$4</f>
        <v>0</v>
      </c>
      <c r="F8" s="63"/>
      <c r="G8" s="88" t="s">
        <v>70</v>
      </c>
      <c r="H8" s="85">
        <v>0</v>
      </c>
      <c r="I8" s="86">
        <f>H8*H$2</f>
        <v>0</v>
      </c>
      <c r="J8" s="89">
        <f>H8/H$4</f>
        <v>0</v>
      </c>
      <c r="K8" s="58"/>
    </row>
    <row r="9" spans="1:12" ht="15.75" thickBot="1" x14ac:dyDescent="0.3">
      <c r="A9" s="58"/>
      <c r="B9" s="84" t="s">
        <v>71</v>
      </c>
      <c r="C9" s="90">
        <v>208</v>
      </c>
      <c r="D9" s="91">
        <f t="shared" ref="D9:D23" si="0">C9*C$2</f>
        <v>104000</v>
      </c>
      <c r="E9" s="87">
        <f>C9/C$4</f>
        <v>48.941176470588232</v>
      </c>
      <c r="F9" s="69"/>
      <c r="G9" s="88" t="s">
        <v>71</v>
      </c>
      <c r="H9" s="90">
        <v>208</v>
      </c>
      <c r="I9" s="91">
        <f t="shared" ref="I9:I23" si="1">H9*H$2</f>
        <v>104000</v>
      </c>
      <c r="J9" s="89">
        <f>H9/H$4</f>
        <v>21.894736842105264</v>
      </c>
      <c r="K9" s="58"/>
    </row>
    <row r="10" spans="1:12" ht="15.75" thickBot="1" x14ac:dyDescent="0.3">
      <c r="A10" s="58"/>
      <c r="B10" s="84" t="s">
        <v>72</v>
      </c>
      <c r="C10" s="90">
        <v>0</v>
      </c>
      <c r="D10" s="91">
        <f t="shared" si="0"/>
        <v>0</v>
      </c>
      <c r="E10" s="87">
        <f t="shared" ref="E10:E23" si="2">C10/C$4</f>
        <v>0</v>
      </c>
      <c r="F10" s="69"/>
      <c r="G10" s="88" t="s">
        <v>72</v>
      </c>
      <c r="H10" s="90">
        <v>0</v>
      </c>
      <c r="I10" s="91">
        <f t="shared" si="1"/>
        <v>0</v>
      </c>
      <c r="J10" s="89">
        <f t="shared" ref="J10:J23" si="3">H10/H$4</f>
        <v>0</v>
      </c>
      <c r="K10" s="58"/>
    </row>
    <row r="11" spans="1:12" ht="15.75" thickBot="1" x14ac:dyDescent="0.3">
      <c r="A11" s="58"/>
      <c r="B11" s="84" t="s">
        <v>73</v>
      </c>
      <c r="C11" s="90">
        <v>7.22</v>
      </c>
      <c r="D11" s="91">
        <f t="shared" si="0"/>
        <v>3610</v>
      </c>
      <c r="E11" s="87">
        <f t="shared" si="2"/>
        <v>1.6988235294117646</v>
      </c>
      <c r="F11" s="69"/>
      <c r="G11" s="88" t="s">
        <v>73</v>
      </c>
      <c r="H11" s="90">
        <v>5.89</v>
      </c>
      <c r="I11" s="91">
        <f t="shared" si="1"/>
        <v>2945</v>
      </c>
      <c r="J11" s="89">
        <f t="shared" si="3"/>
        <v>0.62</v>
      </c>
      <c r="K11" s="58"/>
    </row>
    <row r="12" spans="1:12" ht="15.75" thickBot="1" x14ac:dyDescent="0.3">
      <c r="A12" s="58"/>
      <c r="B12" s="84" t="s">
        <v>74</v>
      </c>
      <c r="C12" s="90">
        <v>31.33</v>
      </c>
      <c r="D12" s="91">
        <f t="shared" si="0"/>
        <v>15665</v>
      </c>
      <c r="E12" s="87">
        <f t="shared" si="2"/>
        <v>7.3717647058823523</v>
      </c>
      <c r="F12" s="69"/>
      <c r="G12" s="88" t="s">
        <v>74</v>
      </c>
      <c r="H12" s="90">
        <v>30.18</v>
      </c>
      <c r="I12" s="91">
        <f t="shared" si="1"/>
        <v>15090</v>
      </c>
      <c r="J12" s="89">
        <f t="shared" si="3"/>
        <v>3.1768421052631579</v>
      </c>
      <c r="K12" s="58"/>
    </row>
    <row r="13" spans="1:12" ht="15.75" thickBot="1" x14ac:dyDescent="0.3">
      <c r="A13" s="58"/>
      <c r="B13" s="84" t="s">
        <v>75</v>
      </c>
      <c r="C13" s="90">
        <v>102</v>
      </c>
      <c r="D13" s="91">
        <f t="shared" si="0"/>
        <v>51000</v>
      </c>
      <c r="E13" s="87">
        <f t="shared" si="2"/>
        <v>24</v>
      </c>
      <c r="F13" s="69"/>
      <c r="G13" s="88" t="s">
        <v>75</v>
      </c>
      <c r="H13" s="90">
        <v>75</v>
      </c>
      <c r="I13" s="91">
        <f t="shared" si="1"/>
        <v>37500</v>
      </c>
      <c r="J13" s="89">
        <f t="shared" si="3"/>
        <v>7.8947368421052628</v>
      </c>
      <c r="K13" s="58"/>
    </row>
    <row r="14" spans="1:12" ht="15.75" thickBot="1" x14ac:dyDescent="0.3">
      <c r="A14" s="58"/>
      <c r="B14" s="84" t="s">
        <v>76</v>
      </c>
      <c r="C14" s="90">
        <v>46</v>
      </c>
      <c r="D14" s="91">
        <f t="shared" si="0"/>
        <v>23000</v>
      </c>
      <c r="E14" s="87">
        <f t="shared" si="2"/>
        <v>10.823529411764707</v>
      </c>
      <c r="F14" s="69"/>
      <c r="G14" s="88" t="s">
        <v>76</v>
      </c>
      <c r="H14" s="90">
        <v>31.18</v>
      </c>
      <c r="I14" s="91">
        <f t="shared" si="1"/>
        <v>15590</v>
      </c>
      <c r="J14" s="89">
        <f t="shared" si="3"/>
        <v>3.2821052631578946</v>
      </c>
      <c r="K14" s="58"/>
    </row>
    <row r="15" spans="1:12" ht="15.75" thickBot="1" x14ac:dyDescent="0.3">
      <c r="A15" s="58"/>
      <c r="B15" s="84" t="s">
        <v>77</v>
      </c>
      <c r="C15" s="90">
        <v>87</v>
      </c>
      <c r="D15" s="91">
        <f t="shared" si="0"/>
        <v>43500</v>
      </c>
      <c r="E15" s="87">
        <f t="shared" si="2"/>
        <v>20.470588235294116</v>
      </c>
      <c r="F15" s="69"/>
      <c r="G15" s="88" t="s">
        <v>78</v>
      </c>
      <c r="H15" s="90">
        <v>-29.25</v>
      </c>
      <c r="I15" s="91">
        <f t="shared" si="1"/>
        <v>-14625</v>
      </c>
      <c r="J15" s="89">
        <f t="shared" si="3"/>
        <v>-3.0789473684210527</v>
      </c>
      <c r="K15" s="58"/>
    </row>
    <row r="16" spans="1:12" ht="15.75" thickBot="1" x14ac:dyDescent="0.3">
      <c r="A16" s="58"/>
      <c r="B16" s="84" t="s">
        <v>79</v>
      </c>
      <c r="C16" s="90">
        <v>32.67</v>
      </c>
      <c r="D16" s="91">
        <f t="shared" si="0"/>
        <v>16335</v>
      </c>
      <c r="E16" s="87">
        <f t="shared" si="2"/>
        <v>7.6870588235294122</v>
      </c>
      <c r="F16" s="69"/>
      <c r="G16" s="88" t="s">
        <v>79</v>
      </c>
      <c r="H16" s="90">
        <v>37.79</v>
      </c>
      <c r="I16" s="91">
        <f t="shared" si="1"/>
        <v>18895</v>
      </c>
      <c r="J16" s="89">
        <f t="shared" si="3"/>
        <v>3.9778947368421052</v>
      </c>
      <c r="K16" s="58"/>
    </row>
    <row r="17" spans="1:11" ht="15.75" thickBot="1" x14ac:dyDescent="0.3">
      <c r="A17" s="58"/>
      <c r="B17" s="84" t="s">
        <v>80</v>
      </c>
      <c r="C17" s="90">
        <v>11.92</v>
      </c>
      <c r="D17" s="91">
        <f t="shared" si="0"/>
        <v>5960</v>
      </c>
      <c r="E17" s="87">
        <f t="shared" si="2"/>
        <v>2.8047058823529412</v>
      </c>
      <c r="F17" s="69"/>
      <c r="G17" s="88" t="s">
        <v>80</v>
      </c>
      <c r="H17" s="90">
        <v>11.92</v>
      </c>
      <c r="I17" s="91">
        <f t="shared" si="1"/>
        <v>5960</v>
      </c>
      <c r="J17" s="89">
        <f t="shared" si="3"/>
        <v>1.2547368421052632</v>
      </c>
      <c r="K17" s="58"/>
    </row>
    <row r="18" spans="1:11" ht="15.75" thickBot="1" x14ac:dyDescent="0.3">
      <c r="A18" s="58"/>
      <c r="B18" s="84" t="s">
        <v>81</v>
      </c>
      <c r="C18" s="90">
        <v>15</v>
      </c>
      <c r="D18" s="91">
        <f t="shared" si="0"/>
        <v>7500</v>
      </c>
      <c r="E18" s="87">
        <f t="shared" si="2"/>
        <v>3.5294117647058822</v>
      </c>
      <c r="F18" s="69"/>
      <c r="G18" s="88" t="s">
        <v>82</v>
      </c>
      <c r="H18" s="90">
        <v>15</v>
      </c>
      <c r="I18" s="91">
        <f t="shared" si="1"/>
        <v>7500</v>
      </c>
      <c r="J18" s="89">
        <f t="shared" si="3"/>
        <v>1.5789473684210527</v>
      </c>
      <c r="K18" s="58"/>
    </row>
    <row r="19" spans="1:11" ht="15.75" thickBot="1" x14ac:dyDescent="0.3">
      <c r="A19" s="58"/>
      <c r="B19" s="84" t="s">
        <v>83</v>
      </c>
      <c r="C19" s="90">
        <v>173</v>
      </c>
      <c r="D19" s="91">
        <f t="shared" si="0"/>
        <v>86500</v>
      </c>
      <c r="E19" s="87">
        <f t="shared" si="2"/>
        <v>40.705882352941174</v>
      </c>
      <c r="F19" s="69"/>
      <c r="G19" s="88" t="s">
        <v>83</v>
      </c>
      <c r="H19" s="90">
        <v>137</v>
      </c>
      <c r="I19" s="91">
        <f t="shared" si="1"/>
        <v>68500</v>
      </c>
      <c r="J19" s="89">
        <f t="shared" si="3"/>
        <v>14.421052631578947</v>
      </c>
      <c r="K19" s="58"/>
    </row>
    <row r="20" spans="1:11" ht="15.75" thickBot="1" x14ac:dyDescent="0.3">
      <c r="A20" s="58"/>
      <c r="B20" s="84" t="s">
        <v>84</v>
      </c>
      <c r="C20" s="90">
        <v>37.5</v>
      </c>
      <c r="D20" s="91">
        <f t="shared" si="0"/>
        <v>18750</v>
      </c>
      <c r="E20" s="87">
        <f t="shared" si="2"/>
        <v>8.8235294117647065</v>
      </c>
      <c r="F20" s="69"/>
      <c r="G20" s="88" t="s">
        <v>84</v>
      </c>
      <c r="H20" s="90">
        <v>14.5</v>
      </c>
      <c r="I20" s="91">
        <f t="shared" si="1"/>
        <v>7250</v>
      </c>
      <c r="J20" s="89">
        <f t="shared" si="3"/>
        <v>1.5263157894736843</v>
      </c>
      <c r="K20" s="58"/>
    </row>
    <row r="21" spans="1:11" ht="15.75" thickBot="1" x14ac:dyDescent="0.3">
      <c r="A21" s="58"/>
      <c r="B21" s="84" t="s">
        <v>85</v>
      </c>
      <c r="C21" s="90">
        <v>27.5</v>
      </c>
      <c r="D21" s="91">
        <f t="shared" si="0"/>
        <v>13750</v>
      </c>
      <c r="E21" s="87">
        <f t="shared" si="2"/>
        <v>6.4705882352941178</v>
      </c>
      <c r="F21" s="69"/>
      <c r="G21" s="88" t="s">
        <v>85</v>
      </c>
      <c r="H21" s="90">
        <v>0</v>
      </c>
      <c r="I21" s="91">
        <f t="shared" si="1"/>
        <v>0</v>
      </c>
      <c r="J21" s="89">
        <f t="shared" si="3"/>
        <v>0</v>
      </c>
      <c r="K21" s="58"/>
    </row>
    <row r="22" spans="1:11" ht="15.75" thickBot="1" x14ac:dyDescent="0.3">
      <c r="A22" s="58"/>
      <c r="B22" s="84" t="s">
        <v>86</v>
      </c>
      <c r="C22" s="90">
        <v>11</v>
      </c>
      <c r="D22" s="91">
        <f t="shared" si="0"/>
        <v>5500</v>
      </c>
      <c r="E22" s="87">
        <f t="shared" si="2"/>
        <v>2.5882352941176472</v>
      </c>
      <c r="F22" s="69"/>
      <c r="G22" s="88" t="s">
        <v>86</v>
      </c>
      <c r="H22" s="90">
        <v>4.5</v>
      </c>
      <c r="I22" s="91">
        <f t="shared" si="1"/>
        <v>2250</v>
      </c>
      <c r="J22" s="89">
        <f t="shared" si="3"/>
        <v>0.47368421052631576</v>
      </c>
      <c r="K22" s="58"/>
    </row>
    <row r="23" spans="1:11" ht="15.75" thickBot="1" x14ac:dyDescent="0.3">
      <c r="A23" s="58"/>
      <c r="B23" s="92" t="s">
        <v>87</v>
      </c>
      <c r="C23" s="90">
        <v>0</v>
      </c>
      <c r="D23" s="93">
        <f t="shared" si="0"/>
        <v>0</v>
      </c>
      <c r="E23" s="94">
        <f t="shared" si="2"/>
        <v>0</v>
      </c>
      <c r="F23" s="95"/>
      <c r="G23" s="96" t="s">
        <v>87</v>
      </c>
      <c r="H23" s="90">
        <v>0</v>
      </c>
      <c r="I23" s="93">
        <f t="shared" si="1"/>
        <v>0</v>
      </c>
      <c r="J23" s="97">
        <f t="shared" si="3"/>
        <v>0</v>
      </c>
      <c r="K23" s="58"/>
    </row>
    <row r="24" spans="1:11" ht="15.75" thickBot="1" x14ac:dyDescent="0.3">
      <c r="A24" s="58"/>
      <c r="B24" s="88" t="s">
        <v>88</v>
      </c>
      <c r="C24" s="98">
        <f>SUM(C8:C23)</f>
        <v>790.14</v>
      </c>
      <c r="D24" s="98">
        <f>SUM(D8:D23)</f>
        <v>395070</v>
      </c>
      <c r="E24" s="99">
        <f>SUM(E8:E23)</f>
        <v>185.91529411764702</v>
      </c>
      <c r="F24" s="58"/>
      <c r="G24" s="88" t="s">
        <v>88</v>
      </c>
      <c r="H24" s="98">
        <f>SUM(H8:H23)</f>
        <v>541.71</v>
      </c>
      <c r="I24" s="98">
        <f>SUM(I8:I23)</f>
        <v>270855</v>
      </c>
      <c r="J24" s="99">
        <f>SUM(J8:J23)</f>
        <v>57.022105263157897</v>
      </c>
      <c r="K24" s="58"/>
    </row>
    <row r="25" spans="1:11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C625-08D1-4149-B684-3AE317D8050A}">
  <sheetPr>
    <tabColor rgb="FFFFFF00"/>
  </sheetPr>
  <dimension ref="A1:I17"/>
  <sheetViews>
    <sheetView topLeftCell="A7" workbookViewId="0">
      <selection activeCell="D9" sqref="D9"/>
    </sheetView>
  </sheetViews>
  <sheetFormatPr defaultColWidth="11.85546875" defaultRowHeight="15" x14ac:dyDescent="0.25"/>
  <cols>
    <col min="1" max="1" width="0.140625" style="38" customWidth="1"/>
    <col min="2" max="2" width="2.140625" style="38" customWidth="1"/>
    <col min="3" max="3" width="17.140625" style="38" customWidth="1"/>
    <col min="4" max="4" width="10.85546875" style="38" customWidth="1"/>
    <col min="5" max="5" width="10.42578125" style="38" customWidth="1"/>
    <col min="6" max="6" width="10.140625" style="38" customWidth="1"/>
    <col min="7" max="7" width="10.28515625" style="38" customWidth="1"/>
    <col min="8" max="8" width="10.140625" style="38" customWidth="1"/>
    <col min="9" max="9" width="4.28515625" style="38" customWidth="1"/>
    <col min="10" max="256" width="11.85546875" style="38"/>
    <col min="257" max="257" width="0.140625" style="38" customWidth="1"/>
    <col min="258" max="258" width="2.42578125" style="38" customWidth="1"/>
    <col min="259" max="259" width="16.5703125" style="38" customWidth="1"/>
    <col min="260" max="263" width="12.42578125" style="38" customWidth="1"/>
    <col min="264" max="264" width="12.5703125" style="38" customWidth="1"/>
    <col min="265" max="265" width="9.42578125" style="38" customWidth="1"/>
    <col min="266" max="512" width="11.85546875" style="38"/>
    <col min="513" max="513" width="0.140625" style="38" customWidth="1"/>
    <col min="514" max="514" width="2.42578125" style="38" customWidth="1"/>
    <col min="515" max="515" width="16.5703125" style="38" customWidth="1"/>
    <col min="516" max="519" width="12.42578125" style="38" customWidth="1"/>
    <col min="520" max="520" width="12.5703125" style="38" customWidth="1"/>
    <col min="521" max="521" width="9.42578125" style="38" customWidth="1"/>
    <col min="522" max="768" width="11.85546875" style="38"/>
    <col min="769" max="769" width="0.140625" style="38" customWidth="1"/>
    <col min="770" max="770" width="2.42578125" style="38" customWidth="1"/>
    <col min="771" max="771" width="16.5703125" style="38" customWidth="1"/>
    <col min="772" max="775" width="12.42578125" style="38" customWidth="1"/>
    <col min="776" max="776" width="12.5703125" style="38" customWidth="1"/>
    <col min="777" max="777" width="9.42578125" style="38" customWidth="1"/>
    <col min="778" max="1024" width="11.85546875" style="38"/>
    <col min="1025" max="1025" width="0.140625" style="38" customWidth="1"/>
    <col min="1026" max="1026" width="2.42578125" style="38" customWidth="1"/>
    <col min="1027" max="1027" width="16.5703125" style="38" customWidth="1"/>
    <col min="1028" max="1031" width="12.42578125" style="38" customWidth="1"/>
    <col min="1032" max="1032" width="12.5703125" style="38" customWidth="1"/>
    <col min="1033" max="1033" width="9.42578125" style="38" customWidth="1"/>
    <col min="1034" max="1280" width="11.85546875" style="38"/>
    <col min="1281" max="1281" width="0.140625" style="38" customWidth="1"/>
    <col min="1282" max="1282" width="2.42578125" style="38" customWidth="1"/>
    <col min="1283" max="1283" width="16.5703125" style="38" customWidth="1"/>
    <col min="1284" max="1287" width="12.42578125" style="38" customWidth="1"/>
    <col min="1288" max="1288" width="12.5703125" style="38" customWidth="1"/>
    <col min="1289" max="1289" width="9.42578125" style="38" customWidth="1"/>
    <col min="1290" max="1536" width="11.85546875" style="38"/>
    <col min="1537" max="1537" width="0.140625" style="38" customWidth="1"/>
    <col min="1538" max="1538" width="2.42578125" style="38" customWidth="1"/>
    <col min="1539" max="1539" width="16.5703125" style="38" customWidth="1"/>
    <col min="1540" max="1543" width="12.42578125" style="38" customWidth="1"/>
    <col min="1544" max="1544" width="12.5703125" style="38" customWidth="1"/>
    <col min="1545" max="1545" width="9.42578125" style="38" customWidth="1"/>
    <col min="1546" max="1792" width="11.85546875" style="38"/>
    <col min="1793" max="1793" width="0.140625" style="38" customWidth="1"/>
    <col min="1794" max="1794" width="2.42578125" style="38" customWidth="1"/>
    <col min="1795" max="1795" width="16.5703125" style="38" customWidth="1"/>
    <col min="1796" max="1799" width="12.42578125" style="38" customWidth="1"/>
    <col min="1800" max="1800" width="12.5703125" style="38" customWidth="1"/>
    <col min="1801" max="1801" width="9.42578125" style="38" customWidth="1"/>
    <col min="1802" max="2048" width="11.85546875" style="38"/>
    <col min="2049" max="2049" width="0.140625" style="38" customWidth="1"/>
    <col min="2050" max="2050" width="2.42578125" style="38" customWidth="1"/>
    <col min="2051" max="2051" width="16.5703125" style="38" customWidth="1"/>
    <col min="2052" max="2055" width="12.42578125" style="38" customWidth="1"/>
    <col min="2056" max="2056" width="12.5703125" style="38" customWidth="1"/>
    <col min="2057" max="2057" width="9.42578125" style="38" customWidth="1"/>
    <col min="2058" max="2304" width="11.85546875" style="38"/>
    <col min="2305" max="2305" width="0.140625" style="38" customWidth="1"/>
    <col min="2306" max="2306" width="2.42578125" style="38" customWidth="1"/>
    <col min="2307" max="2307" width="16.5703125" style="38" customWidth="1"/>
    <col min="2308" max="2311" width="12.42578125" style="38" customWidth="1"/>
    <col min="2312" max="2312" width="12.5703125" style="38" customWidth="1"/>
    <col min="2313" max="2313" width="9.42578125" style="38" customWidth="1"/>
    <col min="2314" max="2560" width="11.85546875" style="38"/>
    <col min="2561" max="2561" width="0.140625" style="38" customWidth="1"/>
    <col min="2562" max="2562" width="2.42578125" style="38" customWidth="1"/>
    <col min="2563" max="2563" width="16.5703125" style="38" customWidth="1"/>
    <col min="2564" max="2567" width="12.42578125" style="38" customWidth="1"/>
    <col min="2568" max="2568" width="12.5703125" style="38" customWidth="1"/>
    <col min="2569" max="2569" width="9.42578125" style="38" customWidth="1"/>
    <col min="2570" max="2816" width="11.85546875" style="38"/>
    <col min="2817" max="2817" width="0.140625" style="38" customWidth="1"/>
    <col min="2818" max="2818" width="2.42578125" style="38" customWidth="1"/>
    <col min="2819" max="2819" width="16.5703125" style="38" customWidth="1"/>
    <col min="2820" max="2823" width="12.42578125" style="38" customWidth="1"/>
    <col min="2824" max="2824" width="12.5703125" style="38" customWidth="1"/>
    <col min="2825" max="2825" width="9.42578125" style="38" customWidth="1"/>
    <col min="2826" max="3072" width="11.85546875" style="38"/>
    <col min="3073" max="3073" width="0.140625" style="38" customWidth="1"/>
    <col min="3074" max="3074" width="2.42578125" style="38" customWidth="1"/>
    <col min="3075" max="3075" width="16.5703125" style="38" customWidth="1"/>
    <col min="3076" max="3079" width="12.42578125" style="38" customWidth="1"/>
    <col min="3080" max="3080" width="12.5703125" style="38" customWidth="1"/>
    <col min="3081" max="3081" width="9.42578125" style="38" customWidth="1"/>
    <col min="3082" max="3328" width="11.85546875" style="38"/>
    <col min="3329" max="3329" width="0.140625" style="38" customWidth="1"/>
    <col min="3330" max="3330" width="2.42578125" style="38" customWidth="1"/>
    <col min="3331" max="3331" width="16.5703125" style="38" customWidth="1"/>
    <col min="3332" max="3335" width="12.42578125" style="38" customWidth="1"/>
    <col min="3336" max="3336" width="12.5703125" style="38" customWidth="1"/>
    <col min="3337" max="3337" width="9.42578125" style="38" customWidth="1"/>
    <col min="3338" max="3584" width="11.85546875" style="38"/>
    <col min="3585" max="3585" width="0.140625" style="38" customWidth="1"/>
    <col min="3586" max="3586" width="2.42578125" style="38" customWidth="1"/>
    <col min="3587" max="3587" width="16.5703125" style="38" customWidth="1"/>
    <col min="3588" max="3591" width="12.42578125" style="38" customWidth="1"/>
    <col min="3592" max="3592" width="12.5703125" style="38" customWidth="1"/>
    <col min="3593" max="3593" width="9.42578125" style="38" customWidth="1"/>
    <col min="3594" max="3840" width="11.85546875" style="38"/>
    <col min="3841" max="3841" width="0.140625" style="38" customWidth="1"/>
    <col min="3842" max="3842" width="2.42578125" style="38" customWidth="1"/>
    <col min="3843" max="3843" width="16.5703125" style="38" customWidth="1"/>
    <col min="3844" max="3847" width="12.42578125" style="38" customWidth="1"/>
    <col min="3848" max="3848" width="12.5703125" style="38" customWidth="1"/>
    <col min="3849" max="3849" width="9.42578125" style="38" customWidth="1"/>
    <col min="3850" max="4096" width="11.85546875" style="38"/>
    <col min="4097" max="4097" width="0.140625" style="38" customWidth="1"/>
    <col min="4098" max="4098" width="2.42578125" style="38" customWidth="1"/>
    <col min="4099" max="4099" width="16.5703125" style="38" customWidth="1"/>
    <col min="4100" max="4103" width="12.42578125" style="38" customWidth="1"/>
    <col min="4104" max="4104" width="12.5703125" style="38" customWidth="1"/>
    <col min="4105" max="4105" width="9.42578125" style="38" customWidth="1"/>
    <col min="4106" max="4352" width="11.85546875" style="38"/>
    <col min="4353" max="4353" width="0.140625" style="38" customWidth="1"/>
    <col min="4354" max="4354" width="2.42578125" style="38" customWidth="1"/>
    <col min="4355" max="4355" width="16.5703125" style="38" customWidth="1"/>
    <col min="4356" max="4359" width="12.42578125" style="38" customWidth="1"/>
    <col min="4360" max="4360" width="12.5703125" style="38" customWidth="1"/>
    <col min="4361" max="4361" width="9.42578125" style="38" customWidth="1"/>
    <col min="4362" max="4608" width="11.85546875" style="38"/>
    <col min="4609" max="4609" width="0.140625" style="38" customWidth="1"/>
    <col min="4610" max="4610" width="2.42578125" style="38" customWidth="1"/>
    <col min="4611" max="4611" width="16.5703125" style="38" customWidth="1"/>
    <col min="4612" max="4615" width="12.42578125" style="38" customWidth="1"/>
    <col min="4616" max="4616" width="12.5703125" style="38" customWidth="1"/>
    <col min="4617" max="4617" width="9.42578125" style="38" customWidth="1"/>
    <col min="4618" max="4864" width="11.85546875" style="38"/>
    <col min="4865" max="4865" width="0.140625" style="38" customWidth="1"/>
    <col min="4866" max="4866" width="2.42578125" style="38" customWidth="1"/>
    <col min="4867" max="4867" width="16.5703125" style="38" customWidth="1"/>
    <col min="4868" max="4871" width="12.42578125" style="38" customWidth="1"/>
    <col min="4872" max="4872" width="12.5703125" style="38" customWidth="1"/>
    <col min="4873" max="4873" width="9.42578125" style="38" customWidth="1"/>
    <col min="4874" max="5120" width="11.85546875" style="38"/>
    <col min="5121" max="5121" width="0.140625" style="38" customWidth="1"/>
    <col min="5122" max="5122" width="2.42578125" style="38" customWidth="1"/>
    <col min="5123" max="5123" width="16.5703125" style="38" customWidth="1"/>
    <col min="5124" max="5127" width="12.42578125" style="38" customWidth="1"/>
    <col min="5128" max="5128" width="12.5703125" style="38" customWidth="1"/>
    <col min="5129" max="5129" width="9.42578125" style="38" customWidth="1"/>
    <col min="5130" max="5376" width="11.85546875" style="38"/>
    <col min="5377" max="5377" width="0.140625" style="38" customWidth="1"/>
    <col min="5378" max="5378" width="2.42578125" style="38" customWidth="1"/>
    <col min="5379" max="5379" width="16.5703125" style="38" customWidth="1"/>
    <col min="5380" max="5383" width="12.42578125" style="38" customWidth="1"/>
    <col min="5384" max="5384" width="12.5703125" style="38" customWidth="1"/>
    <col min="5385" max="5385" width="9.42578125" style="38" customWidth="1"/>
    <col min="5386" max="5632" width="11.85546875" style="38"/>
    <col min="5633" max="5633" width="0.140625" style="38" customWidth="1"/>
    <col min="5634" max="5634" width="2.42578125" style="38" customWidth="1"/>
    <col min="5635" max="5635" width="16.5703125" style="38" customWidth="1"/>
    <col min="5636" max="5639" width="12.42578125" style="38" customWidth="1"/>
    <col min="5640" max="5640" width="12.5703125" style="38" customWidth="1"/>
    <col min="5641" max="5641" width="9.42578125" style="38" customWidth="1"/>
    <col min="5642" max="5888" width="11.85546875" style="38"/>
    <col min="5889" max="5889" width="0.140625" style="38" customWidth="1"/>
    <col min="5890" max="5890" width="2.42578125" style="38" customWidth="1"/>
    <col min="5891" max="5891" width="16.5703125" style="38" customWidth="1"/>
    <col min="5892" max="5895" width="12.42578125" style="38" customWidth="1"/>
    <col min="5896" max="5896" width="12.5703125" style="38" customWidth="1"/>
    <col min="5897" max="5897" width="9.42578125" style="38" customWidth="1"/>
    <col min="5898" max="6144" width="11.85546875" style="38"/>
    <col min="6145" max="6145" width="0.140625" style="38" customWidth="1"/>
    <col min="6146" max="6146" width="2.42578125" style="38" customWidth="1"/>
    <col min="6147" max="6147" width="16.5703125" style="38" customWidth="1"/>
    <col min="6148" max="6151" width="12.42578125" style="38" customWidth="1"/>
    <col min="6152" max="6152" width="12.5703125" style="38" customWidth="1"/>
    <col min="6153" max="6153" width="9.42578125" style="38" customWidth="1"/>
    <col min="6154" max="6400" width="11.85546875" style="38"/>
    <col min="6401" max="6401" width="0.140625" style="38" customWidth="1"/>
    <col min="6402" max="6402" width="2.42578125" style="38" customWidth="1"/>
    <col min="6403" max="6403" width="16.5703125" style="38" customWidth="1"/>
    <col min="6404" max="6407" width="12.42578125" style="38" customWidth="1"/>
    <col min="6408" max="6408" width="12.5703125" style="38" customWidth="1"/>
    <col min="6409" max="6409" width="9.42578125" style="38" customWidth="1"/>
    <col min="6410" max="6656" width="11.85546875" style="38"/>
    <col min="6657" max="6657" width="0.140625" style="38" customWidth="1"/>
    <col min="6658" max="6658" width="2.42578125" style="38" customWidth="1"/>
    <col min="6659" max="6659" width="16.5703125" style="38" customWidth="1"/>
    <col min="6660" max="6663" width="12.42578125" style="38" customWidth="1"/>
    <col min="6664" max="6664" width="12.5703125" style="38" customWidth="1"/>
    <col min="6665" max="6665" width="9.42578125" style="38" customWidth="1"/>
    <col min="6666" max="6912" width="11.85546875" style="38"/>
    <col min="6913" max="6913" width="0.140625" style="38" customWidth="1"/>
    <col min="6914" max="6914" width="2.42578125" style="38" customWidth="1"/>
    <col min="6915" max="6915" width="16.5703125" style="38" customWidth="1"/>
    <col min="6916" max="6919" width="12.42578125" style="38" customWidth="1"/>
    <col min="6920" max="6920" width="12.5703125" style="38" customWidth="1"/>
    <col min="6921" max="6921" width="9.42578125" style="38" customWidth="1"/>
    <col min="6922" max="7168" width="11.85546875" style="38"/>
    <col min="7169" max="7169" width="0.140625" style="38" customWidth="1"/>
    <col min="7170" max="7170" width="2.42578125" style="38" customWidth="1"/>
    <col min="7171" max="7171" width="16.5703125" style="38" customWidth="1"/>
    <col min="7172" max="7175" width="12.42578125" style="38" customWidth="1"/>
    <col min="7176" max="7176" width="12.5703125" style="38" customWidth="1"/>
    <col min="7177" max="7177" width="9.42578125" style="38" customWidth="1"/>
    <col min="7178" max="7424" width="11.85546875" style="38"/>
    <col min="7425" max="7425" width="0.140625" style="38" customWidth="1"/>
    <col min="7426" max="7426" width="2.42578125" style="38" customWidth="1"/>
    <col min="7427" max="7427" width="16.5703125" style="38" customWidth="1"/>
    <col min="7428" max="7431" width="12.42578125" style="38" customWidth="1"/>
    <col min="7432" max="7432" width="12.5703125" style="38" customWidth="1"/>
    <col min="7433" max="7433" width="9.42578125" style="38" customWidth="1"/>
    <col min="7434" max="7680" width="11.85546875" style="38"/>
    <col min="7681" max="7681" width="0.140625" style="38" customWidth="1"/>
    <col min="7682" max="7682" width="2.42578125" style="38" customWidth="1"/>
    <col min="7683" max="7683" width="16.5703125" style="38" customWidth="1"/>
    <col min="7684" max="7687" width="12.42578125" style="38" customWidth="1"/>
    <col min="7688" max="7688" width="12.5703125" style="38" customWidth="1"/>
    <col min="7689" max="7689" width="9.42578125" style="38" customWidth="1"/>
    <col min="7690" max="7936" width="11.85546875" style="38"/>
    <col min="7937" max="7937" width="0.140625" style="38" customWidth="1"/>
    <col min="7938" max="7938" width="2.42578125" style="38" customWidth="1"/>
    <col min="7939" max="7939" width="16.5703125" style="38" customWidth="1"/>
    <col min="7940" max="7943" width="12.42578125" style="38" customWidth="1"/>
    <col min="7944" max="7944" width="12.5703125" style="38" customWidth="1"/>
    <col min="7945" max="7945" width="9.42578125" style="38" customWidth="1"/>
    <col min="7946" max="8192" width="11.85546875" style="38"/>
    <col min="8193" max="8193" width="0.140625" style="38" customWidth="1"/>
    <col min="8194" max="8194" width="2.42578125" style="38" customWidth="1"/>
    <col min="8195" max="8195" width="16.5703125" style="38" customWidth="1"/>
    <col min="8196" max="8199" width="12.42578125" style="38" customWidth="1"/>
    <col min="8200" max="8200" width="12.5703125" style="38" customWidth="1"/>
    <col min="8201" max="8201" width="9.42578125" style="38" customWidth="1"/>
    <col min="8202" max="8448" width="11.85546875" style="38"/>
    <col min="8449" max="8449" width="0.140625" style="38" customWidth="1"/>
    <col min="8450" max="8450" width="2.42578125" style="38" customWidth="1"/>
    <col min="8451" max="8451" width="16.5703125" style="38" customWidth="1"/>
    <col min="8452" max="8455" width="12.42578125" style="38" customWidth="1"/>
    <col min="8456" max="8456" width="12.5703125" style="38" customWidth="1"/>
    <col min="8457" max="8457" width="9.42578125" style="38" customWidth="1"/>
    <col min="8458" max="8704" width="11.85546875" style="38"/>
    <col min="8705" max="8705" width="0.140625" style="38" customWidth="1"/>
    <col min="8706" max="8706" width="2.42578125" style="38" customWidth="1"/>
    <col min="8707" max="8707" width="16.5703125" style="38" customWidth="1"/>
    <col min="8708" max="8711" width="12.42578125" style="38" customWidth="1"/>
    <col min="8712" max="8712" width="12.5703125" style="38" customWidth="1"/>
    <col min="8713" max="8713" width="9.42578125" style="38" customWidth="1"/>
    <col min="8714" max="8960" width="11.85546875" style="38"/>
    <col min="8961" max="8961" width="0.140625" style="38" customWidth="1"/>
    <col min="8962" max="8962" width="2.42578125" style="38" customWidth="1"/>
    <col min="8963" max="8963" width="16.5703125" style="38" customWidth="1"/>
    <col min="8964" max="8967" width="12.42578125" style="38" customWidth="1"/>
    <col min="8968" max="8968" width="12.5703125" style="38" customWidth="1"/>
    <col min="8969" max="8969" width="9.42578125" style="38" customWidth="1"/>
    <col min="8970" max="9216" width="11.85546875" style="38"/>
    <col min="9217" max="9217" width="0.140625" style="38" customWidth="1"/>
    <col min="9218" max="9218" width="2.42578125" style="38" customWidth="1"/>
    <col min="9219" max="9219" width="16.5703125" style="38" customWidth="1"/>
    <col min="9220" max="9223" width="12.42578125" style="38" customWidth="1"/>
    <col min="9224" max="9224" width="12.5703125" style="38" customWidth="1"/>
    <col min="9225" max="9225" width="9.42578125" style="38" customWidth="1"/>
    <col min="9226" max="9472" width="11.85546875" style="38"/>
    <col min="9473" max="9473" width="0.140625" style="38" customWidth="1"/>
    <col min="9474" max="9474" width="2.42578125" style="38" customWidth="1"/>
    <col min="9475" max="9475" width="16.5703125" style="38" customWidth="1"/>
    <col min="9476" max="9479" width="12.42578125" style="38" customWidth="1"/>
    <col min="9480" max="9480" width="12.5703125" style="38" customWidth="1"/>
    <col min="9481" max="9481" width="9.42578125" style="38" customWidth="1"/>
    <col min="9482" max="9728" width="11.85546875" style="38"/>
    <col min="9729" max="9729" width="0.140625" style="38" customWidth="1"/>
    <col min="9730" max="9730" width="2.42578125" style="38" customWidth="1"/>
    <col min="9731" max="9731" width="16.5703125" style="38" customWidth="1"/>
    <col min="9732" max="9735" width="12.42578125" style="38" customWidth="1"/>
    <col min="9736" max="9736" width="12.5703125" style="38" customWidth="1"/>
    <col min="9737" max="9737" width="9.42578125" style="38" customWidth="1"/>
    <col min="9738" max="9984" width="11.85546875" style="38"/>
    <col min="9985" max="9985" width="0.140625" style="38" customWidth="1"/>
    <col min="9986" max="9986" width="2.42578125" style="38" customWidth="1"/>
    <col min="9987" max="9987" width="16.5703125" style="38" customWidth="1"/>
    <col min="9988" max="9991" width="12.42578125" style="38" customWidth="1"/>
    <col min="9992" max="9992" width="12.5703125" style="38" customWidth="1"/>
    <col min="9993" max="9993" width="9.42578125" style="38" customWidth="1"/>
    <col min="9994" max="10240" width="11.85546875" style="38"/>
    <col min="10241" max="10241" width="0.140625" style="38" customWidth="1"/>
    <col min="10242" max="10242" width="2.42578125" style="38" customWidth="1"/>
    <col min="10243" max="10243" width="16.5703125" style="38" customWidth="1"/>
    <col min="10244" max="10247" width="12.42578125" style="38" customWidth="1"/>
    <col min="10248" max="10248" width="12.5703125" style="38" customWidth="1"/>
    <col min="10249" max="10249" width="9.42578125" style="38" customWidth="1"/>
    <col min="10250" max="10496" width="11.85546875" style="38"/>
    <col min="10497" max="10497" width="0.140625" style="38" customWidth="1"/>
    <col min="10498" max="10498" width="2.42578125" style="38" customWidth="1"/>
    <col min="10499" max="10499" width="16.5703125" style="38" customWidth="1"/>
    <col min="10500" max="10503" width="12.42578125" style="38" customWidth="1"/>
    <col min="10504" max="10504" width="12.5703125" style="38" customWidth="1"/>
    <col min="10505" max="10505" width="9.42578125" style="38" customWidth="1"/>
    <col min="10506" max="10752" width="11.85546875" style="38"/>
    <col min="10753" max="10753" width="0.140625" style="38" customWidth="1"/>
    <col min="10754" max="10754" width="2.42578125" style="38" customWidth="1"/>
    <col min="10755" max="10755" width="16.5703125" style="38" customWidth="1"/>
    <col min="10756" max="10759" width="12.42578125" style="38" customWidth="1"/>
    <col min="10760" max="10760" width="12.5703125" style="38" customWidth="1"/>
    <col min="10761" max="10761" width="9.42578125" style="38" customWidth="1"/>
    <col min="10762" max="11008" width="11.85546875" style="38"/>
    <col min="11009" max="11009" width="0.140625" style="38" customWidth="1"/>
    <col min="11010" max="11010" width="2.42578125" style="38" customWidth="1"/>
    <col min="11011" max="11011" width="16.5703125" style="38" customWidth="1"/>
    <col min="11012" max="11015" width="12.42578125" style="38" customWidth="1"/>
    <col min="11016" max="11016" width="12.5703125" style="38" customWidth="1"/>
    <col min="11017" max="11017" width="9.42578125" style="38" customWidth="1"/>
    <col min="11018" max="11264" width="11.85546875" style="38"/>
    <col min="11265" max="11265" width="0.140625" style="38" customWidth="1"/>
    <col min="11266" max="11266" width="2.42578125" style="38" customWidth="1"/>
    <col min="11267" max="11267" width="16.5703125" style="38" customWidth="1"/>
    <col min="11268" max="11271" width="12.42578125" style="38" customWidth="1"/>
    <col min="11272" max="11272" width="12.5703125" style="38" customWidth="1"/>
    <col min="11273" max="11273" width="9.42578125" style="38" customWidth="1"/>
    <col min="11274" max="11520" width="11.85546875" style="38"/>
    <col min="11521" max="11521" width="0.140625" style="38" customWidth="1"/>
    <col min="11522" max="11522" width="2.42578125" style="38" customWidth="1"/>
    <col min="11523" max="11523" width="16.5703125" style="38" customWidth="1"/>
    <col min="11524" max="11527" width="12.42578125" style="38" customWidth="1"/>
    <col min="11528" max="11528" width="12.5703125" style="38" customWidth="1"/>
    <col min="11529" max="11529" width="9.42578125" style="38" customWidth="1"/>
    <col min="11530" max="11776" width="11.85546875" style="38"/>
    <col min="11777" max="11777" width="0.140625" style="38" customWidth="1"/>
    <col min="11778" max="11778" width="2.42578125" style="38" customWidth="1"/>
    <col min="11779" max="11779" width="16.5703125" style="38" customWidth="1"/>
    <col min="11780" max="11783" width="12.42578125" style="38" customWidth="1"/>
    <col min="11784" max="11784" width="12.5703125" style="38" customWidth="1"/>
    <col min="11785" max="11785" width="9.42578125" style="38" customWidth="1"/>
    <col min="11786" max="12032" width="11.85546875" style="38"/>
    <col min="12033" max="12033" width="0.140625" style="38" customWidth="1"/>
    <col min="12034" max="12034" width="2.42578125" style="38" customWidth="1"/>
    <col min="12035" max="12035" width="16.5703125" style="38" customWidth="1"/>
    <col min="12036" max="12039" width="12.42578125" style="38" customWidth="1"/>
    <col min="12040" max="12040" width="12.5703125" style="38" customWidth="1"/>
    <col min="12041" max="12041" width="9.42578125" style="38" customWidth="1"/>
    <col min="12042" max="12288" width="11.85546875" style="38"/>
    <col min="12289" max="12289" width="0.140625" style="38" customWidth="1"/>
    <col min="12290" max="12290" width="2.42578125" style="38" customWidth="1"/>
    <col min="12291" max="12291" width="16.5703125" style="38" customWidth="1"/>
    <col min="12292" max="12295" width="12.42578125" style="38" customWidth="1"/>
    <col min="12296" max="12296" width="12.5703125" style="38" customWidth="1"/>
    <col min="12297" max="12297" width="9.42578125" style="38" customWidth="1"/>
    <col min="12298" max="12544" width="11.85546875" style="38"/>
    <col min="12545" max="12545" width="0.140625" style="38" customWidth="1"/>
    <col min="12546" max="12546" width="2.42578125" style="38" customWidth="1"/>
    <col min="12547" max="12547" width="16.5703125" style="38" customWidth="1"/>
    <col min="12548" max="12551" width="12.42578125" style="38" customWidth="1"/>
    <col min="12552" max="12552" width="12.5703125" style="38" customWidth="1"/>
    <col min="12553" max="12553" width="9.42578125" style="38" customWidth="1"/>
    <col min="12554" max="12800" width="11.85546875" style="38"/>
    <col min="12801" max="12801" width="0.140625" style="38" customWidth="1"/>
    <col min="12802" max="12802" width="2.42578125" style="38" customWidth="1"/>
    <col min="12803" max="12803" width="16.5703125" style="38" customWidth="1"/>
    <col min="12804" max="12807" width="12.42578125" style="38" customWidth="1"/>
    <col min="12808" max="12808" width="12.5703125" style="38" customWidth="1"/>
    <col min="12809" max="12809" width="9.42578125" style="38" customWidth="1"/>
    <col min="12810" max="13056" width="11.85546875" style="38"/>
    <col min="13057" max="13057" width="0.140625" style="38" customWidth="1"/>
    <col min="13058" max="13058" width="2.42578125" style="38" customWidth="1"/>
    <col min="13059" max="13059" width="16.5703125" style="38" customWidth="1"/>
    <col min="13060" max="13063" width="12.42578125" style="38" customWidth="1"/>
    <col min="13064" max="13064" width="12.5703125" style="38" customWidth="1"/>
    <col min="13065" max="13065" width="9.42578125" style="38" customWidth="1"/>
    <col min="13066" max="13312" width="11.85546875" style="38"/>
    <col min="13313" max="13313" width="0.140625" style="38" customWidth="1"/>
    <col min="13314" max="13314" width="2.42578125" style="38" customWidth="1"/>
    <col min="13315" max="13315" width="16.5703125" style="38" customWidth="1"/>
    <col min="13316" max="13319" width="12.42578125" style="38" customWidth="1"/>
    <col min="13320" max="13320" width="12.5703125" style="38" customWidth="1"/>
    <col min="13321" max="13321" width="9.42578125" style="38" customWidth="1"/>
    <col min="13322" max="13568" width="11.85546875" style="38"/>
    <col min="13569" max="13569" width="0.140625" style="38" customWidth="1"/>
    <col min="13570" max="13570" width="2.42578125" style="38" customWidth="1"/>
    <col min="13571" max="13571" width="16.5703125" style="38" customWidth="1"/>
    <col min="13572" max="13575" width="12.42578125" style="38" customWidth="1"/>
    <col min="13576" max="13576" width="12.5703125" style="38" customWidth="1"/>
    <col min="13577" max="13577" width="9.42578125" style="38" customWidth="1"/>
    <col min="13578" max="13824" width="11.85546875" style="38"/>
    <col min="13825" max="13825" width="0.140625" style="38" customWidth="1"/>
    <col min="13826" max="13826" width="2.42578125" style="38" customWidth="1"/>
    <col min="13827" max="13827" width="16.5703125" style="38" customWidth="1"/>
    <col min="13828" max="13831" width="12.42578125" style="38" customWidth="1"/>
    <col min="13832" max="13832" width="12.5703125" style="38" customWidth="1"/>
    <col min="13833" max="13833" width="9.42578125" style="38" customWidth="1"/>
    <col min="13834" max="14080" width="11.85546875" style="38"/>
    <col min="14081" max="14081" width="0.140625" style="38" customWidth="1"/>
    <col min="14082" max="14082" width="2.42578125" style="38" customWidth="1"/>
    <col min="14083" max="14083" width="16.5703125" style="38" customWidth="1"/>
    <col min="14084" max="14087" width="12.42578125" style="38" customWidth="1"/>
    <col min="14088" max="14088" width="12.5703125" style="38" customWidth="1"/>
    <col min="14089" max="14089" width="9.42578125" style="38" customWidth="1"/>
    <col min="14090" max="14336" width="11.85546875" style="38"/>
    <col min="14337" max="14337" width="0.140625" style="38" customWidth="1"/>
    <col min="14338" max="14338" width="2.42578125" style="38" customWidth="1"/>
    <col min="14339" max="14339" width="16.5703125" style="38" customWidth="1"/>
    <col min="14340" max="14343" width="12.42578125" style="38" customWidth="1"/>
    <col min="14344" max="14344" width="12.5703125" style="38" customWidth="1"/>
    <col min="14345" max="14345" width="9.42578125" style="38" customWidth="1"/>
    <col min="14346" max="14592" width="11.85546875" style="38"/>
    <col min="14593" max="14593" width="0.140625" style="38" customWidth="1"/>
    <col min="14594" max="14594" width="2.42578125" style="38" customWidth="1"/>
    <col min="14595" max="14595" width="16.5703125" style="38" customWidth="1"/>
    <col min="14596" max="14599" width="12.42578125" style="38" customWidth="1"/>
    <col min="14600" max="14600" width="12.5703125" style="38" customWidth="1"/>
    <col min="14601" max="14601" width="9.42578125" style="38" customWidth="1"/>
    <col min="14602" max="14848" width="11.85546875" style="38"/>
    <col min="14849" max="14849" width="0.140625" style="38" customWidth="1"/>
    <col min="14850" max="14850" width="2.42578125" style="38" customWidth="1"/>
    <col min="14851" max="14851" width="16.5703125" style="38" customWidth="1"/>
    <col min="14852" max="14855" width="12.42578125" style="38" customWidth="1"/>
    <col min="14856" max="14856" width="12.5703125" style="38" customWidth="1"/>
    <col min="14857" max="14857" width="9.42578125" style="38" customWidth="1"/>
    <col min="14858" max="15104" width="11.85546875" style="38"/>
    <col min="15105" max="15105" width="0.140625" style="38" customWidth="1"/>
    <col min="15106" max="15106" width="2.42578125" style="38" customWidth="1"/>
    <col min="15107" max="15107" width="16.5703125" style="38" customWidth="1"/>
    <col min="15108" max="15111" width="12.42578125" style="38" customWidth="1"/>
    <col min="15112" max="15112" width="12.5703125" style="38" customWidth="1"/>
    <col min="15113" max="15113" width="9.42578125" style="38" customWidth="1"/>
    <col min="15114" max="15360" width="11.85546875" style="38"/>
    <col min="15361" max="15361" width="0.140625" style="38" customWidth="1"/>
    <col min="15362" max="15362" width="2.42578125" style="38" customWidth="1"/>
    <col min="15363" max="15363" width="16.5703125" style="38" customWidth="1"/>
    <col min="15364" max="15367" width="12.42578125" style="38" customWidth="1"/>
    <col min="15368" max="15368" width="12.5703125" style="38" customWidth="1"/>
    <col min="15369" max="15369" width="9.42578125" style="38" customWidth="1"/>
    <col min="15370" max="15616" width="11.85546875" style="38"/>
    <col min="15617" max="15617" width="0.140625" style="38" customWidth="1"/>
    <col min="15618" max="15618" width="2.42578125" style="38" customWidth="1"/>
    <col min="15619" max="15619" width="16.5703125" style="38" customWidth="1"/>
    <col min="15620" max="15623" width="12.42578125" style="38" customWidth="1"/>
    <col min="15624" max="15624" width="12.5703125" style="38" customWidth="1"/>
    <col min="15625" max="15625" width="9.42578125" style="38" customWidth="1"/>
    <col min="15626" max="15872" width="11.85546875" style="38"/>
    <col min="15873" max="15873" width="0.140625" style="38" customWidth="1"/>
    <col min="15874" max="15874" width="2.42578125" style="38" customWidth="1"/>
    <col min="15875" max="15875" width="16.5703125" style="38" customWidth="1"/>
    <col min="15876" max="15879" width="12.42578125" style="38" customWidth="1"/>
    <col min="15880" max="15880" width="12.5703125" style="38" customWidth="1"/>
    <col min="15881" max="15881" width="9.42578125" style="38" customWidth="1"/>
    <col min="15882" max="16128" width="11.85546875" style="38"/>
    <col min="16129" max="16129" width="0.140625" style="38" customWidth="1"/>
    <col min="16130" max="16130" width="2.42578125" style="38" customWidth="1"/>
    <col min="16131" max="16131" width="16.5703125" style="38" customWidth="1"/>
    <col min="16132" max="16135" width="12.42578125" style="38" customWidth="1"/>
    <col min="16136" max="16136" width="12.5703125" style="38" customWidth="1"/>
    <col min="16137" max="16137" width="9.42578125" style="38" customWidth="1"/>
    <col min="16138" max="16384" width="11.85546875" style="38"/>
  </cols>
  <sheetData>
    <row r="1" spans="1:9" ht="18.75" x14ac:dyDescent="0.3">
      <c r="A1" s="34"/>
      <c r="B1" s="34"/>
      <c r="C1" s="35"/>
      <c r="D1" s="36" t="s">
        <v>25</v>
      </c>
      <c r="E1" s="37"/>
      <c r="F1" s="37"/>
      <c r="G1" s="35"/>
      <c r="H1" s="35"/>
      <c r="I1" s="34"/>
    </row>
    <row r="2" spans="1:9" ht="15.75" thickBot="1" x14ac:dyDescent="0.3">
      <c r="A2" s="34"/>
      <c r="B2" s="39"/>
      <c r="C2" s="39"/>
      <c r="D2" s="39"/>
      <c r="E2" s="39"/>
      <c r="F2" s="40"/>
      <c r="G2" s="40"/>
      <c r="H2" s="39"/>
      <c r="I2" s="39"/>
    </row>
    <row r="3" spans="1:9" ht="15.75" thickBot="1" x14ac:dyDescent="0.3">
      <c r="A3" s="34"/>
      <c r="B3" s="39"/>
      <c r="C3" s="40" t="s">
        <v>26</v>
      </c>
      <c r="D3" s="40"/>
      <c r="E3" s="41" t="s">
        <v>27</v>
      </c>
      <c r="F3" s="42" t="s">
        <v>1</v>
      </c>
      <c r="G3" s="39"/>
      <c r="H3" s="39"/>
      <c r="I3" s="39"/>
    </row>
    <row r="4" spans="1:9" ht="15.75" thickBot="1" x14ac:dyDescent="0.3">
      <c r="A4" s="34"/>
      <c r="B4" s="39"/>
      <c r="C4" s="40" t="s">
        <v>28</v>
      </c>
      <c r="D4" s="40"/>
      <c r="E4" s="43" t="s">
        <v>29</v>
      </c>
      <c r="F4" s="39"/>
      <c r="G4" s="39"/>
      <c r="H4" s="39"/>
      <c r="I4" s="39"/>
    </row>
    <row r="5" spans="1:9" ht="15.75" thickBot="1" x14ac:dyDescent="0.3">
      <c r="A5" s="34"/>
      <c r="B5" s="39"/>
      <c r="C5" s="44" t="s">
        <v>30</v>
      </c>
      <c r="D5" s="45" t="s">
        <v>31</v>
      </c>
      <c r="E5" s="45" t="s">
        <v>32</v>
      </c>
      <c r="F5" s="45" t="s">
        <v>33</v>
      </c>
      <c r="G5" s="45" t="s">
        <v>34</v>
      </c>
      <c r="H5" s="45" t="s">
        <v>35</v>
      </c>
      <c r="I5" s="39"/>
    </row>
    <row r="6" spans="1:9" x14ac:dyDescent="0.25">
      <c r="A6" s="34"/>
      <c r="B6" s="46" t="s">
        <v>36</v>
      </c>
      <c r="C6" s="47" t="s">
        <v>37</v>
      </c>
      <c r="D6" s="48">
        <v>170</v>
      </c>
      <c r="E6" s="48">
        <v>170</v>
      </c>
      <c r="F6" s="48">
        <v>170</v>
      </c>
      <c r="G6" s="48">
        <v>170</v>
      </c>
      <c r="H6" s="48">
        <v>170</v>
      </c>
      <c r="I6" s="39"/>
    </row>
    <row r="7" spans="1:9" x14ac:dyDescent="0.25">
      <c r="A7" s="34"/>
      <c r="B7" s="46" t="s">
        <v>38</v>
      </c>
      <c r="C7" s="49" t="s">
        <v>39</v>
      </c>
      <c r="D7" s="50">
        <v>4.25</v>
      </c>
      <c r="E7" s="50">
        <v>4.3499999999999996</v>
      </c>
      <c r="F7" s="50">
        <v>4.45</v>
      </c>
      <c r="G7" s="50">
        <v>4.55</v>
      </c>
      <c r="H7" s="50">
        <v>4.6500000000000004</v>
      </c>
      <c r="I7" s="39"/>
    </row>
    <row r="8" spans="1:9" ht="15.75" thickBot="1" x14ac:dyDescent="0.3">
      <c r="A8" s="34"/>
      <c r="B8" s="46" t="s">
        <v>40</v>
      </c>
      <c r="C8" s="51" t="s">
        <v>89</v>
      </c>
      <c r="D8" s="52">
        <v>725</v>
      </c>
      <c r="E8" s="52">
        <v>725</v>
      </c>
      <c r="F8" s="52">
        <v>725</v>
      </c>
      <c r="G8" s="52">
        <v>725</v>
      </c>
      <c r="H8" s="52">
        <v>725</v>
      </c>
      <c r="I8" s="39"/>
    </row>
    <row r="9" spans="1:9" ht="15.75" thickBot="1" x14ac:dyDescent="0.3">
      <c r="A9" s="34"/>
      <c r="B9" s="46" t="s">
        <v>90</v>
      </c>
      <c r="C9" s="103" t="s">
        <v>91</v>
      </c>
      <c r="D9" s="104">
        <v>45</v>
      </c>
      <c r="E9" s="104">
        <v>50</v>
      </c>
      <c r="F9" s="104">
        <v>50</v>
      </c>
      <c r="G9" s="104">
        <v>50</v>
      </c>
      <c r="H9" s="104">
        <v>50</v>
      </c>
      <c r="I9" s="39"/>
    </row>
    <row r="10" spans="1:9" x14ac:dyDescent="0.25">
      <c r="A10" s="34"/>
      <c r="B10" s="39"/>
      <c r="C10" s="47" t="s">
        <v>41</v>
      </c>
      <c r="D10" s="53">
        <f>D8/D6</f>
        <v>4.2647058823529411</v>
      </c>
      <c r="E10" s="53">
        <f>E8/E6</f>
        <v>4.2647058823529411</v>
      </c>
      <c r="F10" s="53">
        <f>F8/F6</f>
        <v>4.2647058823529411</v>
      </c>
      <c r="G10" s="53">
        <f>G8/G6</f>
        <v>4.2647058823529411</v>
      </c>
      <c r="H10" s="53">
        <f>H8/H6</f>
        <v>4.2647058823529411</v>
      </c>
      <c r="I10" s="39"/>
    </row>
    <row r="11" spans="1:9" x14ac:dyDescent="0.25">
      <c r="A11" s="34"/>
      <c r="B11" s="39"/>
      <c r="C11" s="49" t="s">
        <v>42</v>
      </c>
      <c r="D11" s="54">
        <f>(D7*D6)+D9</f>
        <v>767.5</v>
      </c>
      <c r="E11" s="54">
        <f>(E7*E6)+E9</f>
        <v>789.49999999999989</v>
      </c>
      <c r="F11" s="54">
        <f t="shared" ref="F11:H11" si="0">(F7*F6)+F9</f>
        <v>806.5</v>
      </c>
      <c r="G11" s="54">
        <f t="shared" si="0"/>
        <v>823.5</v>
      </c>
      <c r="H11" s="54">
        <f t="shared" si="0"/>
        <v>840.50000000000011</v>
      </c>
      <c r="I11" s="39"/>
    </row>
    <row r="12" spans="1:9" x14ac:dyDescent="0.25">
      <c r="A12" s="34"/>
      <c r="B12" s="39"/>
      <c r="C12" s="49" t="s">
        <v>43</v>
      </c>
      <c r="D12" s="54">
        <f>D11/D6</f>
        <v>4.5147058823529411</v>
      </c>
      <c r="E12" s="54">
        <f>E11/E6</f>
        <v>4.644117647058823</v>
      </c>
      <c r="F12" s="54">
        <f t="shared" ref="F12:H12" si="1">F11/F6</f>
        <v>4.7441176470588236</v>
      </c>
      <c r="G12" s="54">
        <f t="shared" si="1"/>
        <v>4.8441176470588232</v>
      </c>
      <c r="H12" s="54">
        <f t="shared" si="1"/>
        <v>4.9441176470588246</v>
      </c>
      <c r="I12" s="39"/>
    </row>
    <row r="13" spans="1:9" x14ac:dyDescent="0.25">
      <c r="A13" s="34"/>
      <c r="B13" s="39"/>
      <c r="C13" s="49" t="s">
        <v>44</v>
      </c>
      <c r="D13" s="54">
        <f>D11-D8</f>
        <v>42.5</v>
      </c>
      <c r="E13" s="54">
        <f>E11-E8</f>
        <v>64.499999999999886</v>
      </c>
      <c r="F13" s="54">
        <f>F11-F8</f>
        <v>81.5</v>
      </c>
      <c r="G13" s="54">
        <f>G11-G8</f>
        <v>98.5</v>
      </c>
      <c r="H13" s="54">
        <f>H11-H8</f>
        <v>115.50000000000011</v>
      </c>
      <c r="I13" s="39"/>
    </row>
    <row r="14" spans="1:9" x14ac:dyDescent="0.25">
      <c r="A14" s="34"/>
      <c r="B14" s="100"/>
      <c r="C14" s="101" t="s">
        <v>92</v>
      </c>
      <c r="D14" s="102">
        <f>D12-D10</f>
        <v>0.25</v>
      </c>
      <c r="E14" s="102">
        <f t="shared" ref="E14:H14" si="2">E12-E10</f>
        <v>0.37941176470588189</v>
      </c>
      <c r="F14" s="102">
        <f t="shared" si="2"/>
        <v>0.47941176470588243</v>
      </c>
      <c r="G14" s="102">
        <f t="shared" si="2"/>
        <v>0.57941176470588207</v>
      </c>
      <c r="H14" s="102">
        <f t="shared" si="2"/>
        <v>0.67941176470588349</v>
      </c>
      <c r="I14" s="100"/>
    </row>
    <row r="15" spans="1:9" ht="15.75" thickBot="1" x14ac:dyDescent="0.3">
      <c r="A15" s="34"/>
      <c r="B15" s="39"/>
      <c r="C15" s="51" t="s">
        <v>45</v>
      </c>
      <c r="D15" s="55">
        <f>D13/D8</f>
        <v>5.8620689655172413E-2</v>
      </c>
      <c r="E15" s="55">
        <f>E13/E8</f>
        <v>8.8965517241379147E-2</v>
      </c>
      <c r="F15" s="55">
        <f>F13/F8</f>
        <v>0.11241379310344828</v>
      </c>
      <c r="G15" s="55">
        <f>G13/G8</f>
        <v>0.13586206896551725</v>
      </c>
      <c r="H15" s="55">
        <f>H13/H8</f>
        <v>0.15931034482758635</v>
      </c>
      <c r="I15" s="39"/>
    </row>
    <row r="16" spans="1:9" x14ac:dyDescent="0.25">
      <c r="A16" s="34"/>
      <c r="B16" s="39"/>
      <c r="C16" s="56"/>
      <c r="D16" s="57"/>
      <c r="E16" s="57"/>
      <c r="F16" s="57"/>
      <c r="G16" s="57"/>
      <c r="H16" s="57"/>
      <c r="I16" s="39"/>
    </row>
    <row r="17" spans="1:9" x14ac:dyDescent="0.25">
      <c r="A17" s="34"/>
      <c r="B17" s="39"/>
      <c r="C17" s="39"/>
      <c r="D17" s="39"/>
      <c r="E17" s="39"/>
      <c r="F17" s="39"/>
      <c r="G17" s="39"/>
      <c r="H17" s="39"/>
      <c r="I17" s="39"/>
    </row>
  </sheetData>
  <sheetProtection password="C7F9" sheet="1" selectLockedCells="1"/>
  <pageMargins left="0.7" right="0.7" top="0.75" bottom="0.75" header="0.3" footer="0.3"/>
  <pageSetup scale="1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960D-52A6-4531-876D-F5A715C91FA7}">
  <sheetPr>
    <tabColor theme="4" tint="-0.249977111117893"/>
  </sheetPr>
  <dimension ref="A1:I17"/>
  <sheetViews>
    <sheetView tabSelected="1" topLeftCell="A13" workbookViewId="0">
      <selection activeCell="D6" sqref="D6"/>
    </sheetView>
  </sheetViews>
  <sheetFormatPr defaultColWidth="11.85546875" defaultRowHeight="15" x14ac:dyDescent="0.25"/>
  <cols>
    <col min="1" max="1" width="0.140625" style="38" customWidth="1"/>
    <col min="2" max="2" width="2.140625" style="38" customWidth="1"/>
    <col min="3" max="3" width="17.140625" style="38" customWidth="1"/>
    <col min="4" max="4" width="10.85546875" style="38" customWidth="1"/>
    <col min="5" max="5" width="10.42578125" style="38" customWidth="1"/>
    <col min="6" max="6" width="10.140625" style="38" customWidth="1"/>
    <col min="7" max="7" width="10.28515625" style="38" customWidth="1"/>
    <col min="8" max="8" width="10.140625" style="38" customWidth="1"/>
    <col min="9" max="9" width="4.28515625" style="38" customWidth="1"/>
    <col min="10" max="256" width="11.85546875" style="38"/>
    <col min="257" max="257" width="0.140625" style="38" customWidth="1"/>
    <col min="258" max="258" width="2.42578125" style="38" customWidth="1"/>
    <col min="259" max="259" width="16.5703125" style="38" customWidth="1"/>
    <col min="260" max="263" width="12.42578125" style="38" customWidth="1"/>
    <col min="264" max="264" width="12.5703125" style="38" customWidth="1"/>
    <col min="265" max="265" width="9.42578125" style="38" customWidth="1"/>
    <col min="266" max="512" width="11.85546875" style="38"/>
    <col min="513" max="513" width="0.140625" style="38" customWidth="1"/>
    <col min="514" max="514" width="2.42578125" style="38" customWidth="1"/>
    <col min="515" max="515" width="16.5703125" style="38" customWidth="1"/>
    <col min="516" max="519" width="12.42578125" style="38" customWidth="1"/>
    <col min="520" max="520" width="12.5703125" style="38" customWidth="1"/>
    <col min="521" max="521" width="9.42578125" style="38" customWidth="1"/>
    <col min="522" max="768" width="11.85546875" style="38"/>
    <col min="769" max="769" width="0.140625" style="38" customWidth="1"/>
    <col min="770" max="770" width="2.42578125" style="38" customWidth="1"/>
    <col min="771" max="771" width="16.5703125" style="38" customWidth="1"/>
    <col min="772" max="775" width="12.42578125" style="38" customWidth="1"/>
    <col min="776" max="776" width="12.5703125" style="38" customWidth="1"/>
    <col min="777" max="777" width="9.42578125" style="38" customWidth="1"/>
    <col min="778" max="1024" width="11.85546875" style="38"/>
    <col min="1025" max="1025" width="0.140625" style="38" customWidth="1"/>
    <col min="1026" max="1026" width="2.42578125" style="38" customWidth="1"/>
    <col min="1027" max="1027" width="16.5703125" style="38" customWidth="1"/>
    <col min="1028" max="1031" width="12.42578125" style="38" customWidth="1"/>
    <col min="1032" max="1032" width="12.5703125" style="38" customWidth="1"/>
    <col min="1033" max="1033" width="9.42578125" style="38" customWidth="1"/>
    <col min="1034" max="1280" width="11.85546875" style="38"/>
    <col min="1281" max="1281" width="0.140625" style="38" customWidth="1"/>
    <col min="1282" max="1282" width="2.42578125" style="38" customWidth="1"/>
    <col min="1283" max="1283" width="16.5703125" style="38" customWidth="1"/>
    <col min="1284" max="1287" width="12.42578125" style="38" customWidth="1"/>
    <col min="1288" max="1288" width="12.5703125" style="38" customWidth="1"/>
    <col min="1289" max="1289" width="9.42578125" style="38" customWidth="1"/>
    <col min="1290" max="1536" width="11.85546875" style="38"/>
    <col min="1537" max="1537" width="0.140625" style="38" customWidth="1"/>
    <col min="1538" max="1538" width="2.42578125" style="38" customWidth="1"/>
    <col min="1539" max="1539" width="16.5703125" style="38" customWidth="1"/>
    <col min="1540" max="1543" width="12.42578125" style="38" customWidth="1"/>
    <col min="1544" max="1544" width="12.5703125" style="38" customWidth="1"/>
    <col min="1545" max="1545" width="9.42578125" style="38" customWidth="1"/>
    <col min="1546" max="1792" width="11.85546875" style="38"/>
    <col min="1793" max="1793" width="0.140625" style="38" customWidth="1"/>
    <col min="1794" max="1794" width="2.42578125" style="38" customWidth="1"/>
    <col min="1795" max="1795" width="16.5703125" style="38" customWidth="1"/>
    <col min="1796" max="1799" width="12.42578125" style="38" customWidth="1"/>
    <col min="1800" max="1800" width="12.5703125" style="38" customWidth="1"/>
    <col min="1801" max="1801" width="9.42578125" style="38" customWidth="1"/>
    <col min="1802" max="2048" width="11.85546875" style="38"/>
    <col min="2049" max="2049" width="0.140625" style="38" customWidth="1"/>
    <col min="2050" max="2050" width="2.42578125" style="38" customWidth="1"/>
    <col min="2051" max="2051" width="16.5703125" style="38" customWidth="1"/>
    <col min="2052" max="2055" width="12.42578125" style="38" customWidth="1"/>
    <col min="2056" max="2056" width="12.5703125" style="38" customWidth="1"/>
    <col min="2057" max="2057" width="9.42578125" style="38" customWidth="1"/>
    <col min="2058" max="2304" width="11.85546875" style="38"/>
    <col min="2305" max="2305" width="0.140625" style="38" customWidth="1"/>
    <col min="2306" max="2306" width="2.42578125" style="38" customWidth="1"/>
    <col min="2307" max="2307" width="16.5703125" style="38" customWidth="1"/>
    <col min="2308" max="2311" width="12.42578125" style="38" customWidth="1"/>
    <col min="2312" max="2312" width="12.5703125" style="38" customWidth="1"/>
    <col min="2313" max="2313" width="9.42578125" style="38" customWidth="1"/>
    <col min="2314" max="2560" width="11.85546875" style="38"/>
    <col min="2561" max="2561" width="0.140625" style="38" customWidth="1"/>
    <col min="2562" max="2562" width="2.42578125" style="38" customWidth="1"/>
    <col min="2563" max="2563" width="16.5703125" style="38" customWidth="1"/>
    <col min="2564" max="2567" width="12.42578125" style="38" customWidth="1"/>
    <col min="2568" max="2568" width="12.5703125" style="38" customWidth="1"/>
    <col min="2569" max="2569" width="9.42578125" style="38" customWidth="1"/>
    <col min="2570" max="2816" width="11.85546875" style="38"/>
    <col min="2817" max="2817" width="0.140625" style="38" customWidth="1"/>
    <col min="2818" max="2818" width="2.42578125" style="38" customWidth="1"/>
    <col min="2819" max="2819" width="16.5703125" style="38" customWidth="1"/>
    <col min="2820" max="2823" width="12.42578125" style="38" customWidth="1"/>
    <col min="2824" max="2824" width="12.5703125" style="38" customWidth="1"/>
    <col min="2825" max="2825" width="9.42578125" style="38" customWidth="1"/>
    <col min="2826" max="3072" width="11.85546875" style="38"/>
    <col min="3073" max="3073" width="0.140625" style="38" customWidth="1"/>
    <col min="3074" max="3074" width="2.42578125" style="38" customWidth="1"/>
    <col min="3075" max="3075" width="16.5703125" style="38" customWidth="1"/>
    <col min="3076" max="3079" width="12.42578125" style="38" customWidth="1"/>
    <col min="3080" max="3080" width="12.5703125" style="38" customWidth="1"/>
    <col min="3081" max="3081" width="9.42578125" style="38" customWidth="1"/>
    <col min="3082" max="3328" width="11.85546875" style="38"/>
    <col min="3329" max="3329" width="0.140625" style="38" customWidth="1"/>
    <col min="3330" max="3330" width="2.42578125" style="38" customWidth="1"/>
    <col min="3331" max="3331" width="16.5703125" style="38" customWidth="1"/>
    <col min="3332" max="3335" width="12.42578125" style="38" customWidth="1"/>
    <col min="3336" max="3336" width="12.5703125" style="38" customWidth="1"/>
    <col min="3337" max="3337" width="9.42578125" style="38" customWidth="1"/>
    <col min="3338" max="3584" width="11.85546875" style="38"/>
    <col min="3585" max="3585" width="0.140625" style="38" customWidth="1"/>
    <col min="3586" max="3586" width="2.42578125" style="38" customWidth="1"/>
    <col min="3587" max="3587" width="16.5703125" style="38" customWidth="1"/>
    <col min="3588" max="3591" width="12.42578125" style="38" customWidth="1"/>
    <col min="3592" max="3592" width="12.5703125" style="38" customWidth="1"/>
    <col min="3593" max="3593" width="9.42578125" style="38" customWidth="1"/>
    <col min="3594" max="3840" width="11.85546875" style="38"/>
    <col min="3841" max="3841" width="0.140625" style="38" customWidth="1"/>
    <col min="3842" max="3842" width="2.42578125" style="38" customWidth="1"/>
    <col min="3843" max="3843" width="16.5703125" style="38" customWidth="1"/>
    <col min="3844" max="3847" width="12.42578125" style="38" customWidth="1"/>
    <col min="3848" max="3848" width="12.5703125" style="38" customWidth="1"/>
    <col min="3849" max="3849" width="9.42578125" style="38" customWidth="1"/>
    <col min="3850" max="4096" width="11.85546875" style="38"/>
    <col min="4097" max="4097" width="0.140625" style="38" customWidth="1"/>
    <col min="4098" max="4098" width="2.42578125" style="38" customWidth="1"/>
    <col min="4099" max="4099" width="16.5703125" style="38" customWidth="1"/>
    <col min="4100" max="4103" width="12.42578125" style="38" customWidth="1"/>
    <col min="4104" max="4104" width="12.5703125" style="38" customWidth="1"/>
    <col min="4105" max="4105" width="9.42578125" style="38" customWidth="1"/>
    <col min="4106" max="4352" width="11.85546875" style="38"/>
    <col min="4353" max="4353" width="0.140625" style="38" customWidth="1"/>
    <col min="4354" max="4354" width="2.42578125" style="38" customWidth="1"/>
    <col min="4355" max="4355" width="16.5703125" style="38" customWidth="1"/>
    <col min="4356" max="4359" width="12.42578125" style="38" customWidth="1"/>
    <col min="4360" max="4360" width="12.5703125" style="38" customWidth="1"/>
    <col min="4361" max="4361" width="9.42578125" style="38" customWidth="1"/>
    <col min="4362" max="4608" width="11.85546875" style="38"/>
    <col min="4609" max="4609" width="0.140625" style="38" customWidth="1"/>
    <col min="4610" max="4610" width="2.42578125" style="38" customWidth="1"/>
    <col min="4611" max="4611" width="16.5703125" style="38" customWidth="1"/>
    <col min="4612" max="4615" width="12.42578125" style="38" customWidth="1"/>
    <col min="4616" max="4616" width="12.5703125" style="38" customWidth="1"/>
    <col min="4617" max="4617" width="9.42578125" style="38" customWidth="1"/>
    <col min="4618" max="4864" width="11.85546875" style="38"/>
    <col min="4865" max="4865" width="0.140625" style="38" customWidth="1"/>
    <col min="4866" max="4866" width="2.42578125" style="38" customWidth="1"/>
    <col min="4867" max="4867" width="16.5703125" style="38" customWidth="1"/>
    <col min="4868" max="4871" width="12.42578125" style="38" customWidth="1"/>
    <col min="4872" max="4872" width="12.5703125" style="38" customWidth="1"/>
    <col min="4873" max="4873" width="9.42578125" style="38" customWidth="1"/>
    <col min="4874" max="5120" width="11.85546875" style="38"/>
    <col min="5121" max="5121" width="0.140625" style="38" customWidth="1"/>
    <col min="5122" max="5122" width="2.42578125" style="38" customWidth="1"/>
    <col min="5123" max="5123" width="16.5703125" style="38" customWidth="1"/>
    <col min="5124" max="5127" width="12.42578125" style="38" customWidth="1"/>
    <col min="5128" max="5128" width="12.5703125" style="38" customWidth="1"/>
    <col min="5129" max="5129" width="9.42578125" style="38" customWidth="1"/>
    <col min="5130" max="5376" width="11.85546875" style="38"/>
    <col min="5377" max="5377" width="0.140625" style="38" customWidth="1"/>
    <col min="5378" max="5378" width="2.42578125" style="38" customWidth="1"/>
    <col min="5379" max="5379" width="16.5703125" style="38" customWidth="1"/>
    <col min="5380" max="5383" width="12.42578125" style="38" customWidth="1"/>
    <col min="5384" max="5384" width="12.5703125" style="38" customWidth="1"/>
    <col min="5385" max="5385" width="9.42578125" style="38" customWidth="1"/>
    <col min="5386" max="5632" width="11.85546875" style="38"/>
    <col min="5633" max="5633" width="0.140625" style="38" customWidth="1"/>
    <col min="5634" max="5634" width="2.42578125" style="38" customWidth="1"/>
    <col min="5635" max="5635" width="16.5703125" style="38" customWidth="1"/>
    <col min="5636" max="5639" width="12.42578125" style="38" customWidth="1"/>
    <col min="5640" max="5640" width="12.5703125" style="38" customWidth="1"/>
    <col min="5641" max="5641" width="9.42578125" style="38" customWidth="1"/>
    <col min="5642" max="5888" width="11.85546875" style="38"/>
    <col min="5889" max="5889" width="0.140625" style="38" customWidth="1"/>
    <col min="5890" max="5890" width="2.42578125" style="38" customWidth="1"/>
    <col min="5891" max="5891" width="16.5703125" style="38" customWidth="1"/>
    <col min="5892" max="5895" width="12.42578125" style="38" customWidth="1"/>
    <col min="5896" max="5896" width="12.5703125" style="38" customWidth="1"/>
    <col min="5897" max="5897" width="9.42578125" style="38" customWidth="1"/>
    <col min="5898" max="6144" width="11.85546875" style="38"/>
    <col min="6145" max="6145" width="0.140625" style="38" customWidth="1"/>
    <col min="6146" max="6146" width="2.42578125" style="38" customWidth="1"/>
    <col min="6147" max="6147" width="16.5703125" style="38" customWidth="1"/>
    <col min="6148" max="6151" width="12.42578125" style="38" customWidth="1"/>
    <col min="6152" max="6152" width="12.5703125" style="38" customWidth="1"/>
    <col min="6153" max="6153" width="9.42578125" style="38" customWidth="1"/>
    <col min="6154" max="6400" width="11.85546875" style="38"/>
    <col min="6401" max="6401" width="0.140625" style="38" customWidth="1"/>
    <col min="6402" max="6402" width="2.42578125" style="38" customWidth="1"/>
    <col min="6403" max="6403" width="16.5703125" style="38" customWidth="1"/>
    <col min="6404" max="6407" width="12.42578125" style="38" customWidth="1"/>
    <col min="6408" max="6408" width="12.5703125" style="38" customWidth="1"/>
    <col min="6409" max="6409" width="9.42578125" style="38" customWidth="1"/>
    <col min="6410" max="6656" width="11.85546875" style="38"/>
    <col min="6657" max="6657" width="0.140625" style="38" customWidth="1"/>
    <col min="6658" max="6658" width="2.42578125" style="38" customWidth="1"/>
    <col min="6659" max="6659" width="16.5703125" style="38" customWidth="1"/>
    <col min="6660" max="6663" width="12.42578125" style="38" customWidth="1"/>
    <col min="6664" max="6664" width="12.5703125" style="38" customWidth="1"/>
    <col min="6665" max="6665" width="9.42578125" style="38" customWidth="1"/>
    <col min="6666" max="6912" width="11.85546875" style="38"/>
    <col min="6913" max="6913" width="0.140625" style="38" customWidth="1"/>
    <col min="6914" max="6914" width="2.42578125" style="38" customWidth="1"/>
    <col min="6915" max="6915" width="16.5703125" style="38" customWidth="1"/>
    <col min="6916" max="6919" width="12.42578125" style="38" customWidth="1"/>
    <col min="6920" max="6920" width="12.5703125" style="38" customWidth="1"/>
    <col min="6921" max="6921" width="9.42578125" style="38" customWidth="1"/>
    <col min="6922" max="7168" width="11.85546875" style="38"/>
    <col min="7169" max="7169" width="0.140625" style="38" customWidth="1"/>
    <col min="7170" max="7170" width="2.42578125" style="38" customWidth="1"/>
    <col min="7171" max="7171" width="16.5703125" style="38" customWidth="1"/>
    <col min="7172" max="7175" width="12.42578125" style="38" customWidth="1"/>
    <col min="7176" max="7176" width="12.5703125" style="38" customWidth="1"/>
    <col min="7177" max="7177" width="9.42578125" style="38" customWidth="1"/>
    <col min="7178" max="7424" width="11.85546875" style="38"/>
    <col min="7425" max="7425" width="0.140625" style="38" customWidth="1"/>
    <col min="7426" max="7426" width="2.42578125" style="38" customWidth="1"/>
    <col min="7427" max="7427" width="16.5703125" style="38" customWidth="1"/>
    <col min="7428" max="7431" width="12.42578125" style="38" customWidth="1"/>
    <col min="7432" max="7432" width="12.5703125" style="38" customWidth="1"/>
    <col min="7433" max="7433" width="9.42578125" style="38" customWidth="1"/>
    <col min="7434" max="7680" width="11.85546875" style="38"/>
    <col min="7681" max="7681" width="0.140625" style="38" customWidth="1"/>
    <col min="7682" max="7682" width="2.42578125" style="38" customWidth="1"/>
    <col min="7683" max="7683" width="16.5703125" style="38" customWidth="1"/>
    <col min="7684" max="7687" width="12.42578125" style="38" customWidth="1"/>
    <col min="7688" max="7688" width="12.5703125" style="38" customWidth="1"/>
    <col min="7689" max="7689" width="9.42578125" style="38" customWidth="1"/>
    <col min="7690" max="7936" width="11.85546875" style="38"/>
    <col min="7937" max="7937" width="0.140625" style="38" customWidth="1"/>
    <col min="7938" max="7938" width="2.42578125" style="38" customWidth="1"/>
    <col min="7939" max="7939" width="16.5703125" style="38" customWidth="1"/>
    <col min="7940" max="7943" width="12.42578125" style="38" customWidth="1"/>
    <col min="7944" max="7944" width="12.5703125" style="38" customWidth="1"/>
    <col min="7945" max="7945" width="9.42578125" style="38" customWidth="1"/>
    <col min="7946" max="8192" width="11.85546875" style="38"/>
    <col min="8193" max="8193" width="0.140625" style="38" customWidth="1"/>
    <col min="8194" max="8194" width="2.42578125" style="38" customWidth="1"/>
    <col min="8195" max="8195" width="16.5703125" style="38" customWidth="1"/>
    <col min="8196" max="8199" width="12.42578125" style="38" customWidth="1"/>
    <col min="8200" max="8200" width="12.5703125" style="38" customWidth="1"/>
    <col min="8201" max="8201" width="9.42578125" style="38" customWidth="1"/>
    <col min="8202" max="8448" width="11.85546875" style="38"/>
    <col min="8449" max="8449" width="0.140625" style="38" customWidth="1"/>
    <col min="8450" max="8450" width="2.42578125" style="38" customWidth="1"/>
    <col min="8451" max="8451" width="16.5703125" style="38" customWidth="1"/>
    <col min="8452" max="8455" width="12.42578125" style="38" customWidth="1"/>
    <col min="8456" max="8456" width="12.5703125" style="38" customWidth="1"/>
    <col min="8457" max="8457" width="9.42578125" style="38" customWidth="1"/>
    <col min="8458" max="8704" width="11.85546875" style="38"/>
    <col min="8705" max="8705" width="0.140625" style="38" customWidth="1"/>
    <col min="8706" max="8706" width="2.42578125" style="38" customWidth="1"/>
    <col min="8707" max="8707" width="16.5703125" style="38" customWidth="1"/>
    <col min="8708" max="8711" width="12.42578125" style="38" customWidth="1"/>
    <col min="8712" max="8712" width="12.5703125" style="38" customWidth="1"/>
    <col min="8713" max="8713" width="9.42578125" style="38" customWidth="1"/>
    <col min="8714" max="8960" width="11.85546875" style="38"/>
    <col min="8961" max="8961" width="0.140625" style="38" customWidth="1"/>
    <col min="8962" max="8962" width="2.42578125" style="38" customWidth="1"/>
    <col min="8963" max="8963" width="16.5703125" style="38" customWidth="1"/>
    <col min="8964" max="8967" width="12.42578125" style="38" customWidth="1"/>
    <col min="8968" max="8968" width="12.5703125" style="38" customWidth="1"/>
    <col min="8969" max="8969" width="9.42578125" style="38" customWidth="1"/>
    <col min="8970" max="9216" width="11.85546875" style="38"/>
    <col min="9217" max="9217" width="0.140625" style="38" customWidth="1"/>
    <col min="9218" max="9218" width="2.42578125" style="38" customWidth="1"/>
    <col min="9219" max="9219" width="16.5703125" style="38" customWidth="1"/>
    <col min="9220" max="9223" width="12.42578125" style="38" customWidth="1"/>
    <col min="9224" max="9224" width="12.5703125" style="38" customWidth="1"/>
    <col min="9225" max="9225" width="9.42578125" style="38" customWidth="1"/>
    <col min="9226" max="9472" width="11.85546875" style="38"/>
    <col min="9473" max="9473" width="0.140625" style="38" customWidth="1"/>
    <col min="9474" max="9474" width="2.42578125" style="38" customWidth="1"/>
    <col min="9475" max="9475" width="16.5703125" style="38" customWidth="1"/>
    <col min="9476" max="9479" width="12.42578125" style="38" customWidth="1"/>
    <col min="9480" max="9480" width="12.5703125" style="38" customWidth="1"/>
    <col min="9481" max="9481" width="9.42578125" style="38" customWidth="1"/>
    <col min="9482" max="9728" width="11.85546875" style="38"/>
    <col min="9729" max="9729" width="0.140625" style="38" customWidth="1"/>
    <col min="9730" max="9730" width="2.42578125" style="38" customWidth="1"/>
    <col min="9731" max="9731" width="16.5703125" style="38" customWidth="1"/>
    <col min="9732" max="9735" width="12.42578125" style="38" customWidth="1"/>
    <col min="9736" max="9736" width="12.5703125" style="38" customWidth="1"/>
    <col min="9737" max="9737" width="9.42578125" style="38" customWidth="1"/>
    <col min="9738" max="9984" width="11.85546875" style="38"/>
    <col min="9985" max="9985" width="0.140625" style="38" customWidth="1"/>
    <col min="9986" max="9986" width="2.42578125" style="38" customWidth="1"/>
    <col min="9987" max="9987" width="16.5703125" style="38" customWidth="1"/>
    <col min="9988" max="9991" width="12.42578125" style="38" customWidth="1"/>
    <col min="9992" max="9992" width="12.5703125" style="38" customWidth="1"/>
    <col min="9993" max="9993" width="9.42578125" style="38" customWidth="1"/>
    <col min="9994" max="10240" width="11.85546875" style="38"/>
    <col min="10241" max="10241" width="0.140625" style="38" customWidth="1"/>
    <col min="10242" max="10242" width="2.42578125" style="38" customWidth="1"/>
    <col min="10243" max="10243" width="16.5703125" style="38" customWidth="1"/>
    <col min="10244" max="10247" width="12.42578125" style="38" customWidth="1"/>
    <col min="10248" max="10248" width="12.5703125" style="38" customWidth="1"/>
    <col min="10249" max="10249" width="9.42578125" style="38" customWidth="1"/>
    <col min="10250" max="10496" width="11.85546875" style="38"/>
    <col min="10497" max="10497" width="0.140625" style="38" customWidth="1"/>
    <col min="10498" max="10498" width="2.42578125" style="38" customWidth="1"/>
    <col min="10499" max="10499" width="16.5703125" style="38" customWidth="1"/>
    <col min="10500" max="10503" width="12.42578125" style="38" customWidth="1"/>
    <col min="10504" max="10504" width="12.5703125" style="38" customWidth="1"/>
    <col min="10505" max="10505" width="9.42578125" style="38" customWidth="1"/>
    <col min="10506" max="10752" width="11.85546875" style="38"/>
    <col min="10753" max="10753" width="0.140625" style="38" customWidth="1"/>
    <col min="10754" max="10754" width="2.42578125" style="38" customWidth="1"/>
    <col min="10755" max="10755" width="16.5703125" style="38" customWidth="1"/>
    <col min="10756" max="10759" width="12.42578125" style="38" customWidth="1"/>
    <col min="10760" max="10760" width="12.5703125" style="38" customWidth="1"/>
    <col min="10761" max="10761" width="9.42578125" style="38" customWidth="1"/>
    <col min="10762" max="11008" width="11.85546875" style="38"/>
    <col min="11009" max="11009" width="0.140625" style="38" customWidth="1"/>
    <col min="11010" max="11010" width="2.42578125" style="38" customWidth="1"/>
    <col min="11011" max="11011" width="16.5703125" style="38" customWidth="1"/>
    <col min="11012" max="11015" width="12.42578125" style="38" customWidth="1"/>
    <col min="11016" max="11016" width="12.5703125" style="38" customWidth="1"/>
    <col min="11017" max="11017" width="9.42578125" style="38" customWidth="1"/>
    <col min="11018" max="11264" width="11.85546875" style="38"/>
    <col min="11265" max="11265" width="0.140625" style="38" customWidth="1"/>
    <col min="11266" max="11266" width="2.42578125" style="38" customWidth="1"/>
    <col min="11267" max="11267" width="16.5703125" style="38" customWidth="1"/>
    <col min="11268" max="11271" width="12.42578125" style="38" customWidth="1"/>
    <col min="11272" max="11272" width="12.5703125" style="38" customWidth="1"/>
    <col min="11273" max="11273" width="9.42578125" style="38" customWidth="1"/>
    <col min="11274" max="11520" width="11.85546875" style="38"/>
    <col min="11521" max="11521" width="0.140625" style="38" customWidth="1"/>
    <col min="11522" max="11522" width="2.42578125" style="38" customWidth="1"/>
    <col min="11523" max="11523" width="16.5703125" style="38" customWidth="1"/>
    <col min="11524" max="11527" width="12.42578125" style="38" customWidth="1"/>
    <col min="11528" max="11528" width="12.5703125" style="38" customWidth="1"/>
    <col min="11529" max="11529" width="9.42578125" style="38" customWidth="1"/>
    <col min="11530" max="11776" width="11.85546875" style="38"/>
    <col min="11777" max="11777" width="0.140625" style="38" customWidth="1"/>
    <col min="11778" max="11778" width="2.42578125" style="38" customWidth="1"/>
    <col min="11779" max="11779" width="16.5703125" style="38" customWidth="1"/>
    <col min="11780" max="11783" width="12.42578125" style="38" customWidth="1"/>
    <col min="11784" max="11784" width="12.5703125" style="38" customWidth="1"/>
    <col min="11785" max="11785" width="9.42578125" style="38" customWidth="1"/>
    <col min="11786" max="12032" width="11.85546875" style="38"/>
    <col min="12033" max="12033" width="0.140625" style="38" customWidth="1"/>
    <col min="12034" max="12034" width="2.42578125" style="38" customWidth="1"/>
    <col min="12035" max="12035" width="16.5703125" style="38" customWidth="1"/>
    <col min="12036" max="12039" width="12.42578125" style="38" customWidth="1"/>
    <col min="12040" max="12040" width="12.5703125" style="38" customWidth="1"/>
    <col min="12041" max="12041" width="9.42578125" style="38" customWidth="1"/>
    <col min="12042" max="12288" width="11.85546875" style="38"/>
    <col min="12289" max="12289" width="0.140625" style="38" customWidth="1"/>
    <col min="12290" max="12290" width="2.42578125" style="38" customWidth="1"/>
    <col min="12291" max="12291" width="16.5703125" style="38" customWidth="1"/>
    <col min="12292" max="12295" width="12.42578125" style="38" customWidth="1"/>
    <col min="12296" max="12296" width="12.5703125" style="38" customWidth="1"/>
    <col min="12297" max="12297" width="9.42578125" style="38" customWidth="1"/>
    <col min="12298" max="12544" width="11.85546875" style="38"/>
    <col min="12545" max="12545" width="0.140625" style="38" customWidth="1"/>
    <col min="12546" max="12546" width="2.42578125" style="38" customWidth="1"/>
    <col min="12547" max="12547" width="16.5703125" style="38" customWidth="1"/>
    <col min="12548" max="12551" width="12.42578125" style="38" customWidth="1"/>
    <col min="12552" max="12552" width="12.5703125" style="38" customWidth="1"/>
    <col min="12553" max="12553" width="9.42578125" style="38" customWidth="1"/>
    <col min="12554" max="12800" width="11.85546875" style="38"/>
    <col min="12801" max="12801" width="0.140625" style="38" customWidth="1"/>
    <col min="12802" max="12802" width="2.42578125" style="38" customWidth="1"/>
    <col min="12803" max="12803" width="16.5703125" style="38" customWidth="1"/>
    <col min="12804" max="12807" width="12.42578125" style="38" customWidth="1"/>
    <col min="12808" max="12808" width="12.5703125" style="38" customWidth="1"/>
    <col min="12809" max="12809" width="9.42578125" style="38" customWidth="1"/>
    <col min="12810" max="13056" width="11.85546875" style="38"/>
    <col min="13057" max="13057" width="0.140625" style="38" customWidth="1"/>
    <col min="13058" max="13058" width="2.42578125" style="38" customWidth="1"/>
    <col min="13059" max="13059" width="16.5703125" style="38" customWidth="1"/>
    <col min="13060" max="13063" width="12.42578125" style="38" customWidth="1"/>
    <col min="13064" max="13064" width="12.5703125" style="38" customWidth="1"/>
    <col min="13065" max="13065" width="9.42578125" style="38" customWidth="1"/>
    <col min="13066" max="13312" width="11.85546875" style="38"/>
    <col min="13313" max="13313" width="0.140625" style="38" customWidth="1"/>
    <col min="13314" max="13314" width="2.42578125" style="38" customWidth="1"/>
    <col min="13315" max="13315" width="16.5703125" style="38" customWidth="1"/>
    <col min="13316" max="13319" width="12.42578125" style="38" customWidth="1"/>
    <col min="13320" max="13320" width="12.5703125" style="38" customWidth="1"/>
    <col min="13321" max="13321" width="9.42578125" style="38" customWidth="1"/>
    <col min="13322" max="13568" width="11.85546875" style="38"/>
    <col min="13569" max="13569" width="0.140625" style="38" customWidth="1"/>
    <col min="13570" max="13570" width="2.42578125" style="38" customWidth="1"/>
    <col min="13571" max="13571" width="16.5703125" style="38" customWidth="1"/>
    <col min="13572" max="13575" width="12.42578125" style="38" customWidth="1"/>
    <col min="13576" max="13576" width="12.5703125" style="38" customWidth="1"/>
    <col min="13577" max="13577" width="9.42578125" style="38" customWidth="1"/>
    <col min="13578" max="13824" width="11.85546875" style="38"/>
    <col min="13825" max="13825" width="0.140625" style="38" customWidth="1"/>
    <col min="13826" max="13826" width="2.42578125" style="38" customWidth="1"/>
    <col min="13827" max="13827" width="16.5703125" style="38" customWidth="1"/>
    <col min="13828" max="13831" width="12.42578125" style="38" customWidth="1"/>
    <col min="13832" max="13832" width="12.5703125" style="38" customWidth="1"/>
    <col min="13833" max="13833" width="9.42578125" style="38" customWidth="1"/>
    <col min="13834" max="14080" width="11.85546875" style="38"/>
    <col min="14081" max="14081" width="0.140625" style="38" customWidth="1"/>
    <col min="14082" max="14082" width="2.42578125" style="38" customWidth="1"/>
    <col min="14083" max="14083" width="16.5703125" style="38" customWidth="1"/>
    <col min="14084" max="14087" width="12.42578125" style="38" customWidth="1"/>
    <col min="14088" max="14088" width="12.5703125" style="38" customWidth="1"/>
    <col min="14089" max="14089" width="9.42578125" style="38" customWidth="1"/>
    <col min="14090" max="14336" width="11.85546875" style="38"/>
    <col min="14337" max="14337" width="0.140625" style="38" customWidth="1"/>
    <col min="14338" max="14338" width="2.42578125" style="38" customWidth="1"/>
    <col min="14339" max="14339" width="16.5703125" style="38" customWidth="1"/>
    <col min="14340" max="14343" width="12.42578125" style="38" customWidth="1"/>
    <col min="14344" max="14344" width="12.5703125" style="38" customWidth="1"/>
    <col min="14345" max="14345" width="9.42578125" style="38" customWidth="1"/>
    <col min="14346" max="14592" width="11.85546875" style="38"/>
    <col min="14593" max="14593" width="0.140625" style="38" customWidth="1"/>
    <col min="14594" max="14594" width="2.42578125" style="38" customWidth="1"/>
    <col min="14595" max="14595" width="16.5703125" style="38" customWidth="1"/>
    <col min="14596" max="14599" width="12.42578125" style="38" customWidth="1"/>
    <col min="14600" max="14600" width="12.5703125" style="38" customWidth="1"/>
    <col min="14601" max="14601" width="9.42578125" style="38" customWidth="1"/>
    <col min="14602" max="14848" width="11.85546875" style="38"/>
    <col min="14849" max="14849" width="0.140625" style="38" customWidth="1"/>
    <col min="14850" max="14850" width="2.42578125" style="38" customWidth="1"/>
    <col min="14851" max="14851" width="16.5703125" style="38" customWidth="1"/>
    <col min="14852" max="14855" width="12.42578125" style="38" customWidth="1"/>
    <col min="14856" max="14856" width="12.5703125" style="38" customWidth="1"/>
    <col min="14857" max="14857" width="9.42578125" style="38" customWidth="1"/>
    <col min="14858" max="15104" width="11.85546875" style="38"/>
    <col min="15105" max="15105" width="0.140625" style="38" customWidth="1"/>
    <col min="15106" max="15106" width="2.42578125" style="38" customWidth="1"/>
    <col min="15107" max="15107" width="16.5703125" style="38" customWidth="1"/>
    <col min="15108" max="15111" width="12.42578125" style="38" customWidth="1"/>
    <col min="15112" max="15112" width="12.5703125" style="38" customWidth="1"/>
    <col min="15113" max="15113" width="9.42578125" style="38" customWidth="1"/>
    <col min="15114" max="15360" width="11.85546875" style="38"/>
    <col min="15361" max="15361" width="0.140625" style="38" customWidth="1"/>
    <col min="15362" max="15362" width="2.42578125" style="38" customWidth="1"/>
    <col min="15363" max="15363" width="16.5703125" style="38" customWidth="1"/>
    <col min="15364" max="15367" width="12.42578125" style="38" customWidth="1"/>
    <col min="15368" max="15368" width="12.5703125" style="38" customWidth="1"/>
    <col min="15369" max="15369" width="9.42578125" style="38" customWidth="1"/>
    <col min="15370" max="15616" width="11.85546875" style="38"/>
    <col min="15617" max="15617" width="0.140625" style="38" customWidth="1"/>
    <col min="15618" max="15618" width="2.42578125" style="38" customWidth="1"/>
    <col min="15619" max="15619" width="16.5703125" style="38" customWidth="1"/>
    <col min="15620" max="15623" width="12.42578125" style="38" customWidth="1"/>
    <col min="15624" max="15624" width="12.5703125" style="38" customWidth="1"/>
    <col min="15625" max="15625" width="9.42578125" style="38" customWidth="1"/>
    <col min="15626" max="15872" width="11.85546875" style="38"/>
    <col min="15873" max="15873" width="0.140625" style="38" customWidth="1"/>
    <col min="15874" max="15874" width="2.42578125" style="38" customWidth="1"/>
    <col min="15875" max="15875" width="16.5703125" style="38" customWidth="1"/>
    <col min="15876" max="15879" width="12.42578125" style="38" customWidth="1"/>
    <col min="15880" max="15880" width="12.5703125" style="38" customWidth="1"/>
    <col min="15881" max="15881" width="9.42578125" style="38" customWidth="1"/>
    <col min="15882" max="16128" width="11.85546875" style="38"/>
    <col min="16129" max="16129" width="0.140625" style="38" customWidth="1"/>
    <col min="16130" max="16130" width="2.42578125" style="38" customWidth="1"/>
    <col min="16131" max="16131" width="16.5703125" style="38" customWidth="1"/>
    <col min="16132" max="16135" width="12.42578125" style="38" customWidth="1"/>
    <col min="16136" max="16136" width="12.5703125" style="38" customWidth="1"/>
    <col min="16137" max="16137" width="9.42578125" style="38" customWidth="1"/>
    <col min="16138" max="16384" width="11.85546875" style="38"/>
  </cols>
  <sheetData>
    <row r="1" spans="1:9" ht="18.75" x14ac:dyDescent="0.3">
      <c r="A1" s="34"/>
      <c r="B1" s="34"/>
      <c r="C1" s="35"/>
      <c r="D1" s="36" t="s">
        <v>25</v>
      </c>
      <c r="E1" s="37"/>
      <c r="F1" s="37"/>
      <c r="G1" s="35"/>
      <c r="H1" s="35"/>
      <c r="I1" s="34"/>
    </row>
    <row r="2" spans="1:9" ht="15.75" thickBot="1" x14ac:dyDescent="0.3">
      <c r="A2" s="34"/>
      <c r="B2" s="39"/>
      <c r="C2" s="39"/>
      <c r="D2" s="39"/>
      <c r="E2" s="39"/>
      <c r="F2" s="40"/>
      <c r="G2" s="40"/>
      <c r="H2" s="39"/>
      <c r="I2" s="39"/>
    </row>
    <row r="3" spans="1:9" ht="15.75" thickBot="1" x14ac:dyDescent="0.3">
      <c r="A3" s="34"/>
      <c r="B3" s="39"/>
      <c r="C3" s="40" t="s">
        <v>26</v>
      </c>
      <c r="D3" s="40"/>
      <c r="E3" s="41" t="s">
        <v>27</v>
      </c>
      <c r="F3" s="42" t="s">
        <v>93</v>
      </c>
      <c r="G3" s="39"/>
      <c r="H3" s="39"/>
      <c r="I3" s="39"/>
    </row>
    <row r="4" spans="1:9" ht="15.75" thickBot="1" x14ac:dyDescent="0.3">
      <c r="A4" s="34"/>
      <c r="B4" s="39"/>
      <c r="C4" s="40" t="s">
        <v>28</v>
      </c>
      <c r="D4" s="40"/>
      <c r="E4" s="43" t="s">
        <v>29</v>
      </c>
      <c r="F4" s="39"/>
      <c r="G4" s="39"/>
      <c r="H4" s="39"/>
      <c r="I4" s="39"/>
    </row>
    <row r="5" spans="1:9" ht="15.75" thickBot="1" x14ac:dyDescent="0.3">
      <c r="A5" s="34"/>
      <c r="B5" s="39"/>
      <c r="C5" s="44" t="s">
        <v>30</v>
      </c>
      <c r="D5" s="45" t="s">
        <v>31</v>
      </c>
      <c r="E5" s="45" t="s">
        <v>32</v>
      </c>
      <c r="F5" s="45" t="s">
        <v>33</v>
      </c>
      <c r="G5" s="45" t="s">
        <v>34</v>
      </c>
      <c r="H5" s="45" t="s">
        <v>35</v>
      </c>
      <c r="I5" s="39"/>
    </row>
    <row r="6" spans="1:9" x14ac:dyDescent="0.25">
      <c r="A6" s="34"/>
      <c r="B6" s="46" t="s">
        <v>36</v>
      </c>
      <c r="C6" s="47" t="s">
        <v>37</v>
      </c>
      <c r="D6" s="48">
        <v>50</v>
      </c>
      <c r="E6" s="48">
        <v>50</v>
      </c>
      <c r="F6" s="48">
        <v>50</v>
      </c>
      <c r="G6" s="48">
        <v>50</v>
      </c>
      <c r="H6" s="48">
        <v>50</v>
      </c>
      <c r="I6" s="39"/>
    </row>
    <row r="7" spans="1:9" x14ac:dyDescent="0.25">
      <c r="A7" s="34"/>
      <c r="B7" s="46" t="s">
        <v>38</v>
      </c>
      <c r="C7" s="49" t="s">
        <v>39</v>
      </c>
      <c r="D7" s="50">
        <v>8.75</v>
      </c>
      <c r="E7" s="50">
        <v>9</v>
      </c>
      <c r="F7" s="50">
        <v>9.25</v>
      </c>
      <c r="G7" s="50">
        <v>9.5</v>
      </c>
      <c r="H7" s="50">
        <v>9.75</v>
      </c>
      <c r="I7" s="39"/>
    </row>
    <row r="8" spans="1:9" ht="15.75" thickBot="1" x14ac:dyDescent="0.3">
      <c r="A8" s="34"/>
      <c r="B8" s="46" t="s">
        <v>40</v>
      </c>
      <c r="C8" s="51" t="s">
        <v>89</v>
      </c>
      <c r="D8" s="52">
        <v>495</v>
      </c>
      <c r="E8" s="52">
        <v>495</v>
      </c>
      <c r="F8" s="52">
        <v>495</v>
      </c>
      <c r="G8" s="52">
        <v>495</v>
      </c>
      <c r="H8" s="52">
        <v>495</v>
      </c>
      <c r="I8" s="39"/>
    </row>
    <row r="9" spans="1:9" ht="15.75" thickBot="1" x14ac:dyDescent="0.3">
      <c r="A9" s="34"/>
      <c r="B9" s="46" t="s">
        <v>90</v>
      </c>
      <c r="C9" s="103" t="s">
        <v>91</v>
      </c>
      <c r="D9" s="104">
        <v>50</v>
      </c>
      <c r="E9" s="104">
        <v>50</v>
      </c>
      <c r="F9" s="104">
        <v>50</v>
      </c>
      <c r="G9" s="104">
        <v>50</v>
      </c>
      <c r="H9" s="104">
        <v>50</v>
      </c>
      <c r="I9" s="39"/>
    </row>
    <row r="10" spans="1:9" x14ac:dyDescent="0.25">
      <c r="A10" s="34"/>
      <c r="B10" s="39"/>
      <c r="C10" s="47" t="s">
        <v>41</v>
      </c>
      <c r="D10" s="53">
        <f>D8/D6</f>
        <v>9.9</v>
      </c>
      <c r="E10" s="53">
        <f>E8/E6</f>
        <v>9.9</v>
      </c>
      <c r="F10" s="53">
        <f>F8/F6</f>
        <v>9.9</v>
      </c>
      <c r="G10" s="53">
        <f>G8/G6</f>
        <v>9.9</v>
      </c>
      <c r="H10" s="53">
        <f>H8/H6</f>
        <v>9.9</v>
      </c>
      <c r="I10" s="39"/>
    </row>
    <row r="11" spans="1:9" x14ac:dyDescent="0.25">
      <c r="A11" s="34"/>
      <c r="B11" s="39"/>
      <c r="C11" s="49" t="s">
        <v>42</v>
      </c>
      <c r="D11" s="54">
        <f>(D7*D6)+D9</f>
        <v>487.5</v>
      </c>
      <c r="E11" s="54">
        <f t="shared" ref="E11:H11" si="0">(E7*E6)+E9</f>
        <v>500</v>
      </c>
      <c r="F11" s="54">
        <f t="shared" si="0"/>
        <v>512.5</v>
      </c>
      <c r="G11" s="54">
        <f t="shared" si="0"/>
        <v>525</v>
      </c>
      <c r="H11" s="54">
        <f t="shared" si="0"/>
        <v>537.5</v>
      </c>
      <c r="I11" s="39"/>
    </row>
    <row r="12" spans="1:9" x14ac:dyDescent="0.25">
      <c r="A12" s="34"/>
      <c r="B12" s="39"/>
      <c r="C12" s="49" t="s">
        <v>43</v>
      </c>
      <c r="D12" s="54">
        <f>D11/D6</f>
        <v>9.75</v>
      </c>
      <c r="E12" s="54">
        <f>E11/E6</f>
        <v>10</v>
      </c>
      <c r="F12" s="54">
        <f t="shared" ref="F12:H12" si="1">F11/F6</f>
        <v>10.25</v>
      </c>
      <c r="G12" s="54">
        <f t="shared" si="1"/>
        <v>10.5</v>
      </c>
      <c r="H12" s="54">
        <f t="shared" si="1"/>
        <v>10.75</v>
      </c>
      <c r="I12" s="39"/>
    </row>
    <row r="13" spans="1:9" x14ac:dyDescent="0.25">
      <c r="A13" s="34"/>
      <c r="B13" s="39"/>
      <c r="C13" s="49" t="s">
        <v>44</v>
      </c>
      <c r="D13" s="54">
        <f>D11-D8</f>
        <v>-7.5</v>
      </c>
      <c r="E13" s="54">
        <f>E11-E8</f>
        <v>5</v>
      </c>
      <c r="F13" s="54">
        <f>F11-F8</f>
        <v>17.5</v>
      </c>
      <c r="G13" s="54">
        <f>G11-G8</f>
        <v>30</v>
      </c>
      <c r="H13" s="54">
        <f>H11-H8</f>
        <v>42.5</v>
      </c>
      <c r="I13" s="39"/>
    </row>
    <row r="14" spans="1:9" x14ac:dyDescent="0.25">
      <c r="A14" s="34"/>
      <c r="B14" s="100"/>
      <c r="C14" s="101" t="s">
        <v>92</v>
      </c>
      <c r="D14" s="102">
        <f>D12-D10</f>
        <v>-0.15000000000000036</v>
      </c>
      <c r="E14" s="102">
        <f t="shared" ref="E14:H14" si="2">E12-E10</f>
        <v>9.9999999999999645E-2</v>
      </c>
      <c r="F14" s="102">
        <f t="shared" si="2"/>
        <v>0.34999999999999964</v>
      </c>
      <c r="G14" s="102">
        <f t="shared" si="2"/>
        <v>0.59999999999999964</v>
      </c>
      <c r="H14" s="102">
        <f t="shared" si="2"/>
        <v>0.84999999999999964</v>
      </c>
      <c r="I14" s="100"/>
    </row>
    <row r="15" spans="1:9" ht="15.75" thickBot="1" x14ac:dyDescent="0.3">
      <c r="A15" s="34"/>
      <c r="B15" s="39"/>
      <c r="C15" s="51" t="s">
        <v>45</v>
      </c>
      <c r="D15" s="55">
        <f>D13/D8</f>
        <v>-1.5151515151515152E-2</v>
      </c>
      <c r="E15" s="55">
        <f>E13/E8</f>
        <v>1.0101010101010102E-2</v>
      </c>
      <c r="F15" s="55">
        <f>F13/F8</f>
        <v>3.5353535353535352E-2</v>
      </c>
      <c r="G15" s="55">
        <f>G13/G8</f>
        <v>6.0606060606060608E-2</v>
      </c>
      <c r="H15" s="55">
        <f>H13/H8</f>
        <v>8.5858585858585856E-2</v>
      </c>
      <c r="I15" s="39"/>
    </row>
    <row r="16" spans="1:9" x14ac:dyDescent="0.25">
      <c r="A16" s="34"/>
      <c r="B16" s="39"/>
      <c r="C16" s="56"/>
      <c r="D16" s="57"/>
      <c r="E16" s="57"/>
      <c r="F16" s="57"/>
      <c r="G16" s="57"/>
      <c r="H16" s="57"/>
      <c r="I16" s="39"/>
    </row>
    <row r="17" spans="1:9" x14ac:dyDescent="0.25">
      <c r="A17" s="34"/>
      <c r="B17" s="39"/>
      <c r="C17" s="39"/>
      <c r="D17" s="39"/>
      <c r="E17" s="39"/>
      <c r="F17" s="39"/>
      <c r="G17" s="39"/>
      <c r="H17" s="39"/>
      <c r="I17" s="39"/>
    </row>
  </sheetData>
  <sheetProtection password="C7F9" sheet="1" selectLockedCells="1"/>
  <pageMargins left="0.7" right="0.7" top="0.75" bottom="0.75" header="0.3" footer="0.3"/>
  <pageSetup scale="1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1577-D202-4F62-A6E3-D7517221A50F}">
  <sheetPr>
    <pageSetUpPr fitToPage="1"/>
  </sheetPr>
  <dimension ref="A1:BF582"/>
  <sheetViews>
    <sheetView workbookViewId="0">
      <selection activeCell="D3" sqref="D3"/>
    </sheetView>
  </sheetViews>
  <sheetFormatPr defaultColWidth="9.140625" defaultRowHeight="15" x14ac:dyDescent="0.25"/>
  <cols>
    <col min="1" max="1" width="9.140625" style="1"/>
    <col min="2" max="2" width="9.140625" style="33"/>
    <col min="3" max="3" width="34" style="33" customWidth="1"/>
    <col min="4" max="4" width="9.140625" style="33"/>
    <col min="5" max="5" width="3.5703125" style="33" customWidth="1"/>
    <col min="6" max="6" width="4.140625" style="33" customWidth="1"/>
    <col min="7" max="7" width="34.42578125" style="33" customWidth="1"/>
    <col min="8" max="8" width="12.85546875" style="33" customWidth="1"/>
    <col min="9" max="58" width="9.140625" style="1"/>
    <col min="59" max="258" width="9.140625" style="33"/>
    <col min="259" max="259" width="34" style="33" customWidth="1"/>
    <col min="260" max="260" width="9.140625" style="33"/>
    <col min="261" max="261" width="3.5703125" style="33" customWidth="1"/>
    <col min="262" max="262" width="4.140625" style="33" customWidth="1"/>
    <col min="263" max="263" width="34.42578125" style="33" customWidth="1"/>
    <col min="264" max="264" width="12.85546875" style="33" customWidth="1"/>
    <col min="265" max="514" width="9.140625" style="33"/>
    <col min="515" max="515" width="34" style="33" customWidth="1"/>
    <col min="516" max="516" width="9.140625" style="33"/>
    <col min="517" max="517" width="3.5703125" style="33" customWidth="1"/>
    <col min="518" max="518" width="4.140625" style="33" customWidth="1"/>
    <col min="519" max="519" width="34.42578125" style="33" customWidth="1"/>
    <col min="520" max="520" width="12.85546875" style="33" customWidth="1"/>
    <col min="521" max="770" width="9.140625" style="33"/>
    <col min="771" max="771" width="34" style="33" customWidth="1"/>
    <col min="772" max="772" width="9.140625" style="33"/>
    <col min="773" max="773" width="3.5703125" style="33" customWidth="1"/>
    <col min="774" max="774" width="4.140625" style="33" customWidth="1"/>
    <col min="775" max="775" width="34.42578125" style="33" customWidth="1"/>
    <col min="776" max="776" width="12.85546875" style="33" customWidth="1"/>
    <col min="777" max="1026" width="9.140625" style="33"/>
    <col min="1027" max="1027" width="34" style="33" customWidth="1"/>
    <col min="1028" max="1028" width="9.140625" style="33"/>
    <col min="1029" max="1029" width="3.5703125" style="33" customWidth="1"/>
    <col min="1030" max="1030" width="4.140625" style="33" customWidth="1"/>
    <col min="1031" max="1031" width="34.42578125" style="33" customWidth="1"/>
    <col min="1032" max="1032" width="12.85546875" style="33" customWidth="1"/>
    <col min="1033" max="1282" width="9.140625" style="33"/>
    <col min="1283" max="1283" width="34" style="33" customWidth="1"/>
    <col min="1284" max="1284" width="9.140625" style="33"/>
    <col min="1285" max="1285" width="3.5703125" style="33" customWidth="1"/>
    <col min="1286" max="1286" width="4.140625" style="33" customWidth="1"/>
    <col min="1287" max="1287" width="34.42578125" style="33" customWidth="1"/>
    <col min="1288" max="1288" width="12.85546875" style="33" customWidth="1"/>
    <col min="1289" max="1538" width="9.140625" style="33"/>
    <col min="1539" max="1539" width="34" style="33" customWidth="1"/>
    <col min="1540" max="1540" width="9.140625" style="33"/>
    <col min="1541" max="1541" width="3.5703125" style="33" customWidth="1"/>
    <col min="1542" max="1542" width="4.140625" style="33" customWidth="1"/>
    <col min="1543" max="1543" width="34.42578125" style="33" customWidth="1"/>
    <col min="1544" max="1544" width="12.85546875" style="33" customWidth="1"/>
    <col min="1545" max="1794" width="9.140625" style="33"/>
    <col min="1795" max="1795" width="34" style="33" customWidth="1"/>
    <col min="1796" max="1796" width="9.140625" style="33"/>
    <col min="1797" max="1797" width="3.5703125" style="33" customWidth="1"/>
    <col min="1798" max="1798" width="4.140625" style="33" customWidth="1"/>
    <col min="1799" max="1799" width="34.42578125" style="33" customWidth="1"/>
    <col min="1800" max="1800" width="12.85546875" style="33" customWidth="1"/>
    <col min="1801" max="2050" width="9.140625" style="33"/>
    <col min="2051" max="2051" width="34" style="33" customWidth="1"/>
    <col min="2052" max="2052" width="9.140625" style="33"/>
    <col min="2053" max="2053" width="3.5703125" style="33" customWidth="1"/>
    <col min="2054" max="2054" width="4.140625" style="33" customWidth="1"/>
    <col min="2055" max="2055" width="34.42578125" style="33" customWidth="1"/>
    <col min="2056" max="2056" width="12.85546875" style="33" customWidth="1"/>
    <col min="2057" max="2306" width="9.140625" style="33"/>
    <col min="2307" max="2307" width="34" style="33" customWidth="1"/>
    <col min="2308" max="2308" width="9.140625" style="33"/>
    <col min="2309" max="2309" width="3.5703125" style="33" customWidth="1"/>
    <col min="2310" max="2310" width="4.140625" style="33" customWidth="1"/>
    <col min="2311" max="2311" width="34.42578125" style="33" customWidth="1"/>
    <col min="2312" max="2312" width="12.85546875" style="33" customWidth="1"/>
    <col min="2313" max="2562" width="9.140625" style="33"/>
    <col min="2563" max="2563" width="34" style="33" customWidth="1"/>
    <col min="2564" max="2564" width="9.140625" style="33"/>
    <col min="2565" max="2565" width="3.5703125" style="33" customWidth="1"/>
    <col min="2566" max="2566" width="4.140625" style="33" customWidth="1"/>
    <col min="2567" max="2567" width="34.42578125" style="33" customWidth="1"/>
    <col min="2568" max="2568" width="12.85546875" style="33" customWidth="1"/>
    <col min="2569" max="2818" width="9.140625" style="33"/>
    <col min="2819" max="2819" width="34" style="33" customWidth="1"/>
    <col min="2820" max="2820" width="9.140625" style="33"/>
    <col min="2821" max="2821" width="3.5703125" style="33" customWidth="1"/>
    <col min="2822" max="2822" width="4.140625" style="33" customWidth="1"/>
    <col min="2823" max="2823" width="34.42578125" style="33" customWidth="1"/>
    <col min="2824" max="2824" width="12.85546875" style="33" customWidth="1"/>
    <col min="2825" max="3074" width="9.140625" style="33"/>
    <col min="3075" max="3075" width="34" style="33" customWidth="1"/>
    <col min="3076" max="3076" width="9.140625" style="33"/>
    <col min="3077" max="3077" width="3.5703125" style="33" customWidth="1"/>
    <col min="3078" max="3078" width="4.140625" style="33" customWidth="1"/>
    <col min="3079" max="3079" width="34.42578125" style="33" customWidth="1"/>
    <col min="3080" max="3080" width="12.85546875" style="33" customWidth="1"/>
    <col min="3081" max="3330" width="9.140625" style="33"/>
    <col min="3331" max="3331" width="34" style="33" customWidth="1"/>
    <col min="3332" max="3332" width="9.140625" style="33"/>
    <col min="3333" max="3333" width="3.5703125" style="33" customWidth="1"/>
    <col min="3334" max="3334" width="4.140625" style="33" customWidth="1"/>
    <col min="3335" max="3335" width="34.42578125" style="33" customWidth="1"/>
    <col min="3336" max="3336" width="12.85546875" style="33" customWidth="1"/>
    <col min="3337" max="3586" width="9.140625" style="33"/>
    <col min="3587" max="3587" width="34" style="33" customWidth="1"/>
    <col min="3588" max="3588" width="9.140625" style="33"/>
    <col min="3589" max="3589" width="3.5703125" style="33" customWidth="1"/>
    <col min="3590" max="3590" width="4.140625" style="33" customWidth="1"/>
    <col min="3591" max="3591" width="34.42578125" style="33" customWidth="1"/>
    <col min="3592" max="3592" width="12.85546875" style="33" customWidth="1"/>
    <col min="3593" max="3842" width="9.140625" style="33"/>
    <col min="3843" max="3843" width="34" style="33" customWidth="1"/>
    <col min="3844" max="3844" width="9.140625" style="33"/>
    <col min="3845" max="3845" width="3.5703125" style="33" customWidth="1"/>
    <col min="3846" max="3846" width="4.140625" style="33" customWidth="1"/>
    <col min="3847" max="3847" width="34.42578125" style="33" customWidth="1"/>
    <col min="3848" max="3848" width="12.85546875" style="33" customWidth="1"/>
    <col min="3849" max="4098" width="9.140625" style="33"/>
    <col min="4099" max="4099" width="34" style="33" customWidth="1"/>
    <col min="4100" max="4100" width="9.140625" style="33"/>
    <col min="4101" max="4101" width="3.5703125" style="33" customWidth="1"/>
    <col min="4102" max="4102" width="4.140625" style="33" customWidth="1"/>
    <col min="4103" max="4103" width="34.42578125" style="33" customWidth="1"/>
    <col min="4104" max="4104" width="12.85546875" style="33" customWidth="1"/>
    <col min="4105" max="4354" width="9.140625" style="33"/>
    <col min="4355" max="4355" width="34" style="33" customWidth="1"/>
    <col min="4356" max="4356" width="9.140625" style="33"/>
    <col min="4357" max="4357" width="3.5703125" style="33" customWidth="1"/>
    <col min="4358" max="4358" width="4.140625" style="33" customWidth="1"/>
    <col min="4359" max="4359" width="34.42578125" style="33" customWidth="1"/>
    <col min="4360" max="4360" width="12.85546875" style="33" customWidth="1"/>
    <col min="4361" max="4610" width="9.140625" style="33"/>
    <col min="4611" max="4611" width="34" style="33" customWidth="1"/>
    <col min="4612" max="4612" width="9.140625" style="33"/>
    <col min="4613" max="4613" width="3.5703125" style="33" customWidth="1"/>
    <col min="4614" max="4614" width="4.140625" style="33" customWidth="1"/>
    <col min="4615" max="4615" width="34.42578125" style="33" customWidth="1"/>
    <col min="4616" max="4616" width="12.85546875" style="33" customWidth="1"/>
    <col min="4617" max="4866" width="9.140625" style="33"/>
    <col min="4867" max="4867" width="34" style="33" customWidth="1"/>
    <col min="4868" max="4868" width="9.140625" style="33"/>
    <col min="4869" max="4869" width="3.5703125" style="33" customWidth="1"/>
    <col min="4870" max="4870" width="4.140625" style="33" customWidth="1"/>
    <col min="4871" max="4871" width="34.42578125" style="33" customWidth="1"/>
    <col min="4872" max="4872" width="12.85546875" style="33" customWidth="1"/>
    <col min="4873" max="5122" width="9.140625" style="33"/>
    <col min="5123" max="5123" width="34" style="33" customWidth="1"/>
    <col min="5124" max="5124" width="9.140625" style="33"/>
    <col min="5125" max="5125" width="3.5703125" style="33" customWidth="1"/>
    <col min="5126" max="5126" width="4.140625" style="33" customWidth="1"/>
    <col min="5127" max="5127" width="34.42578125" style="33" customWidth="1"/>
    <col min="5128" max="5128" width="12.85546875" style="33" customWidth="1"/>
    <col min="5129" max="5378" width="9.140625" style="33"/>
    <col min="5379" max="5379" width="34" style="33" customWidth="1"/>
    <col min="5380" max="5380" width="9.140625" style="33"/>
    <col min="5381" max="5381" width="3.5703125" style="33" customWidth="1"/>
    <col min="5382" max="5382" width="4.140625" style="33" customWidth="1"/>
    <col min="5383" max="5383" width="34.42578125" style="33" customWidth="1"/>
    <col min="5384" max="5384" width="12.85546875" style="33" customWidth="1"/>
    <col min="5385" max="5634" width="9.140625" style="33"/>
    <col min="5635" max="5635" width="34" style="33" customWidth="1"/>
    <col min="5636" max="5636" width="9.140625" style="33"/>
    <col min="5637" max="5637" width="3.5703125" style="33" customWidth="1"/>
    <col min="5638" max="5638" width="4.140625" style="33" customWidth="1"/>
    <col min="5639" max="5639" width="34.42578125" style="33" customWidth="1"/>
    <col min="5640" max="5640" width="12.85546875" style="33" customWidth="1"/>
    <col min="5641" max="5890" width="9.140625" style="33"/>
    <col min="5891" max="5891" width="34" style="33" customWidth="1"/>
    <col min="5892" max="5892" width="9.140625" style="33"/>
    <col min="5893" max="5893" width="3.5703125" style="33" customWidth="1"/>
    <col min="5894" max="5894" width="4.140625" style="33" customWidth="1"/>
    <col min="5895" max="5895" width="34.42578125" style="33" customWidth="1"/>
    <col min="5896" max="5896" width="12.85546875" style="33" customWidth="1"/>
    <col min="5897" max="6146" width="9.140625" style="33"/>
    <col min="6147" max="6147" width="34" style="33" customWidth="1"/>
    <col min="6148" max="6148" width="9.140625" style="33"/>
    <col min="6149" max="6149" width="3.5703125" style="33" customWidth="1"/>
    <col min="6150" max="6150" width="4.140625" style="33" customWidth="1"/>
    <col min="6151" max="6151" width="34.42578125" style="33" customWidth="1"/>
    <col min="6152" max="6152" width="12.85546875" style="33" customWidth="1"/>
    <col min="6153" max="6402" width="9.140625" style="33"/>
    <col min="6403" max="6403" width="34" style="33" customWidth="1"/>
    <col min="6404" max="6404" width="9.140625" style="33"/>
    <col min="6405" max="6405" width="3.5703125" style="33" customWidth="1"/>
    <col min="6406" max="6406" width="4.140625" style="33" customWidth="1"/>
    <col min="6407" max="6407" width="34.42578125" style="33" customWidth="1"/>
    <col min="6408" max="6408" width="12.85546875" style="33" customWidth="1"/>
    <col min="6409" max="6658" width="9.140625" style="33"/>
    <col min="6659" max="6659" width="34" style="33" customWidth="1"/>
    <col min="6660" max="6660" width="9.140625" style="33"/>
    <col min="6661" max="6661" width="3.5703125" style="33" customWidth="1"/>
    <col min="6662" max="6662" width="4.140625" style="33" customWidth="1"/>
    <col min="6663" max="6663" width="34.42578125" style="33" customWidth="1"/>
    <col min="6664" max="6664" width="12.85546875" style="33" customWidth="1"/>
    <col min="6665" max="6914" width="9.140625" style="33"/>
    <col min="6915" max="6915" width="34" style="33" customWidth="1"/>
    <col min="6916" max="6916" width="9.140625" style="33"/>
    <col min="6917" max="6917" width="3.5703125" style="33" customWidth="1"/>
    <col min="6918" max="6918" width="4.140625" style="33" customWidth="1"/>
    <col min="6919" max="6919" width="34.42578125" style="33" customWidth="1"/>
    <col min="6920" max="6920" width="12.85546875" style="33" customWidth="1"/>
    <col min="6921" max="7170" width="9.140625" style="33"/>
    <col min="7171" max="7171" width="34" style="33" customWidth="1"/>
    <col min="7172" max="7172" width="9.140625" style="33"/>
    <col min="7173" max="7173" width="3.5703125" style="33" customWidth="1"/>
    <col min="7174" max="7174" width="4.140625" style="33" customWidth="1"/>
    <col min="7175" max="7175" width="34.42578125" style="33" customWidth="1"/>
    <col min="7176" max="7176" width="12.85546875" style="33" customWidth="1"/>
    <col min="7177" max="7426" width="9.140625" style="33"/>
    <col min="7427" max="7427" width="34" style="33" customWidth="1"/>
    <col min="7428" max="7428" width="9.140625" style="33"/>
    <col min="7429" max="7429" width="3.5703125" style="33" customWidth="1"/>
    <col min="7430" max="7430" width="4.140625" style="33" customWidth="1"/>
    <col min="7431" max="7431" width="34.42578125" style="33" customWidth="1"/>
    <col min="7432" max="7432" width="12.85546875" style="33" customWidth="1"/>
    <col min="7433" max="7682" width="9.140625" style="33"/>
    <col min="7683" max="7683" width="34" style="33" customWidth="1"/>
    <col min="7684" max="7684" width="9.140625" style="33"/>
    <col min="7685" max="7685" width="3.5703125" style="33" customWidth="1"/>
    <col min="7686" max="7686" width="4.140625" style="33" customWidth="1"/>
    <col min="7687" max="7687" width="34.42578125" style="33" customWidth="1"/>
    <col min="7688" max="7688" width="12.85546875" style="33" customWidth="1"/>
    <col min="7689" max="7938" width="9.140625" style="33"/>
    <col min="7939" max="7939" width="34" style="33" customWidth="1"/>
    <col min="7940" max="7940" width="9.140625" style="33"/>
    <col min="7941" max="7941" width="3.5703125" style="33" customWidth="1"/>
    <col min="7942" max="7942" width="4.140625" style="33" customWidth="1"/>
    <col min="7943" max="7943" width="34.42578125" style="33" customWidth="1"/>
    <col min="7944" max="7944" width="12.85546875" style="33" customWidth="1"/>
    <col min="7945" max="8194" width="9.140625" style="33"/>
    <col min="8195" max="8195" width="34" style="33" customWidth="1"/>
    <col min="8196" max="8196" width="9.140625" style="33"/>
    <col min="8197" max="8197" width="3.5703125" style="33" customWidth="1"/>
    <col min="8198" max="8198" width="4.140625" style="33" customWidth="1"/>
    <col min="8199" max="8199" width="34.42578125" style="33" customWidth="1"/>
    <col min="8200" max="8200" width="12.85546875" style="33" customWidth="1"/>
    <col min="8201" max="8450" width="9.140625" style="33"/>
    <col min="8451" max="8451" width="34" style="33" customWidth="1"/>
    <col min="8452" max="8452" width="9.140625" style="33"/>
    <col min="8453" max="8453" width="3.5703125" style="33" customWidth="1"/>
    <col min="8454" max="8454" width="4.140625" style="33" customWidth="1"/>
    <col min="8455" max="8455" width="34.42578125" style="33" customWidth="1"/>
    <col min="8456" max="8456" width="12.85546875" style="33" customWidth="1"/>
    <col min="8457" max="8706" width="9.140625" style="33"/>
    <col min="8707" max="8707" width="34" style="33" customWidth="1"/>
    <col min="8708" max="8708" width="9.140625" style="33"/>
    <col min="8709" max="8709" width="3.5703125" style="33" customWidth="1"/>
    <col min="8710" max="8710" width="4.140625" style="33" customWidth="1"/>
    <col min="8711" max="8711" width="34.42578125" style="33" customWidth="1"/>
    <col min="8712" max="8712" width="12.85546875" style="33" customWidth="1"/>
    <col min="8713" max="8962" width="9.140625" style="33"/>
    <col min="8963" max="8963" width="34" style="33" customWidth="1"/>
    <col min="8964" max="8964" width="9.140625" style="33"/>
    <col min="8965" max="8965" width="3.5703125" style="33" customWidth="1"/>
    <col min="8966" max="8966" width="4.140625" style="33" customWidth="1"/>
    <col min="8967" max="8967" width="34.42578125" style="33" customWidth="1"/>
    <col min="8968" max="8968" width="12.85546875" style="33" customWidth="1"/>
    <col min="8969" max="9218" width="9.140625" style="33"/>
    <col min="9219" max="9219" width="34" style="33" customWidth="1"/>
    <col min="9220" max="9220" width="9.140625" style="33"/>
    <col min="9221" max="9221" width="3.5703125" style="33" customWidth="1"/>
    <col min="9222" max="9222" width="4.140625" style="33" customWidth="1"/>
    <col min="9223" max="9223" width="34.42578125" style="33" customWidth="1"/>
    <col min="9224" max="9224" width="12.85546875" style="33" customWidth="1"/>
    <col min="9225" max="9474" width="9.140625" style="33"/>
    <col min="9475" max="9475" width="34" style="33" customWidth="1"/>
    <col min="9476" max="9476" width="9.140625" style="33"/>
    <col min="9477" max="9477" width="3.5703125" style="33" customWidth="1"/>
    <col min="9478" max="9478" width="4.140625" style="33" customWidth="1"/>
    <col min="9479" max="9479" width="34.42578125" style="33" customWidth="1"/>
    <col min="9480" max="9480" width="12.85546875" style="33" customWidth="1"/>
    <col min="9481" max="9730" width="9.140625" style="33"/>
    <col min="9731" max="9731" width="34" style="33" customWidth="1"/>
    <col min="9732" max="9732" width="9.140625" style="33"/>
    <col min="9733" max="9733" width="3.5703125" style="33" customWidth="1"/>
    <col min="9734" max="9734" width="4.140625" style="33" customWidth="1"/>
    <col min="9735" max="9735" width="34.42578125" style="33" customWidth="1"/>
    <col min="9736" max="9736" width="12.85546875" style="33" customWidth="1"/>
    <col min="9737" max="9986" width="9.140625" style="33"/>
    <col min="9987" max="9987" width="34" style="33" customWidth="1"/>
    <col min="9988" max="9988" width="9.140625" style="33"/>
    <col min="9989" max="9989" width="3.5703125" style="33" customWidth="1"/>
    <col min="9990" max="9990" width="4.140625" style="33" customWidth="1"/>
    <col min="9991" max="9991" width="34.42578125" style="33" customWidth="1"/>
    <col min="9992" max="9992" width="12.85546875" style="33" customWidth="1"/>
    <col min="9993" max="10242" width="9.140625" style="33"/>
    <col min="10243" max="10243" width="34" style="33" customWidth="1"/>
    <col min="10244" max="10244" width="9.140625" style="33"/>
    <col min="10245" max="10245" width="3.5703125" style="33" customWidth="1"/>
    <col min="10246" max="10246" width="4.140625" style="33" customWidth="1"/>
    <col min="10247" max="10247" width="34.42578125" style="33" customWidth="1"/>
    <col min="10248" max="10248" width="12.85546875" style="33" customWidth="1"/>
    <col min="10249" max="10498" width="9.140625" style="33"/>
    <col min="10499" max="10499" width="34" style="33" customWidth="1"/>
    <col min="10500" max="10500" width="9.140625" style="33"/>
    <col min="10501" max="10501" width="3.5703125" style="33" customWidth="1"/>
    <col min="10502" max="10502" width="4.140625" style="33" customWidth="1"/>
    <col min="10503" max="10503" width="34.42578125" style="33" customWidth="1"/>
    <col min="10504" max="10504" width="12.85546875" style="33" customWidth="1"/>
    <col min="10505" max="10754" width="9.140625" style="33"/>
    <col min="10755" max="10755" width="34" style="33" customWidth="1"/>
    <col min="10756" max="10756" width="9.140625" style="33"/>
    <col min="10757" max="10757" width="3.5703125" style="33" customWidth="1"/>
    <col min="10758" max="10758" width="4.140625" style="33" customWidth="1"/>
    <col min="10759" max="10759" width="34.42578125" style="33" customWidth="1"/>
    <col min="10760" max="10760" width="12.85546875" style="33" customWidth="1"/>
    <col min="10761" max="11010" width="9.140625" style="33"/>
    <col min="11011" max="11011" width="34" style="33" customWidth="1"/>
    <col min="11012" max="11012" width="9.140625" style="33"/>
    <col min="11013" max="11013" width="3.5703125" style="33" customWidth="1"/>
    <col min="11014" max="11014" width="4.140625" style="33" customWidth="1"/>
    <col min="11015" max="11015" width="34.42578125" style="33" customWidth="1"/>
    <col min="11016" max="11016" width="12.85546875" style="33" customWidth="1"/>
    <col min="11017" max="11266" width="9.140625" style="33"/>
    <col min="11267" max="11267" width="34" style="33" customWidth="1"/>
    <col min="11268" max="11268" width="9.140625" style="33"/>
    <col min="11269" max="11269" width="3.5703125" style="33" customWidth="1"/>
    <col min="11270" max="11270" width="4.140625" style="33" customWidth="1"/>
    <col min="11271" max="11271" width="34.42578125" style="33" customWidth="1"/>
    <col min="11272" max="11272" width="12.85546875" style="33" customWidth="1"/>
    <col min="11273" max="11522" width="9.140625" style="33"/>
    <col min="11523" max="11523" width="34" style="33" customWidth="1"/>
    <col min="11524" max="11524" width="9.140625" style="33"/>
    <col min="11525" max="11525" width="3.5703125" style="33" customWidth="1"/>
    <col min="11526" max="11526" width="4.140625" style="33" customWidth="1"/>
    <col min="11527" max="11527" width="34.42578125" style="33" customWidth="1"/>
    <col min="11528" max="11528" width="12.85546875" style="33" customWidth="1"/>
    <col min="11529" max="11778" width="9.140625" style="33"/>
    <col min="11779" max="11779" width="34" style="33" customWidth="1"/>
    <col min="11780" max="11780" width="9.140625" style="33"/>
    <col min="11781" max="11781" width="3.5703125" style="33" customWidth="1"/>
    <col min="11782" max="11782" width="4.140625" style="33" customWidth="1"/>
    <col min="11783" max="11783" width="34.42578125" style="33" customWidth="1"/>
    <col min="11784" max="11784" width="12.85546875" style="33" customWidth="1"/>
    <col min="11785" max="12034" width="9.140625" style="33"/>
    <col min="12035" max="12035" width="34" style="33" customWidth="1"/>
    <col min="12036" max="12036" width="9.140625" style="33"/>
    <col min="12037" max="12037" width="3.5703125" style="33" customWidth="1"/>
    <col min="12038" max="12038" width="4.140625" style="33" customWidth="1"/>
    <col min="12039" max="12039" width="34.42578125" style="33" customWidth="1"/>
    <col min="12040" max="12040" width="12.85546875" style="33" customWidth="1"/>
    <col min="12041" max="12290" width="9.140625" style="33"/>
    <col min="12291" max="12291" width="34" style="33" customWidth="1"/>
    <col min="12292" max="12292" width="9.140625" style="33"/>
    <col min="12293" max="12293" width="3.5703125" style="33" customWidth="1"/>
    <col min="12294" max="12294" width="4.140625" style="33" customWidth="1"/>
    <col min="12295" max="12295" width="34.42578125" style="33" customWidth="1"/>
    <col min="12296" max="12296" width="12.85546875" style="33" customWidth="1"/>
    <col min="12297" max="12546" width="9.140625" style="33"/>
    <col min="12547" max="12547" width="34" style="33" customWidth="1"/>
    <col min="12548" max="12548" width="9.140625" style="33"/>
    <col min="12549" max="12549" width="3.5703125" style="33" customWidth="1"/>
    <col min="12550" max="12550" width="4.140625" style="33" customWidth="1"/>
    <col min="12551" max="12551" width="34.42578125" style="33" customWidth="1"/>
    <col min="12552" max="12552" width="12.85546875" style="33" customWidth="1"/>
    <col min="12553" max="12802" width="9.140625" style="33"/>
    <col min="12803" max="12803" width="34" style="33" customWidth="1"/>
    <col min="12804" max="12804" width="9.140625" style="33"/>
    <col min="12805" max="12805" width="3.5703125" style="33" customWidth="1"/>
    <col min="12806" max="12806" width="4.140625" style="33" customWidth="1"/>
    <col min="12807" max="12807" width="34.42578125" style="33" customWidth="1"/>
    <col min="12808" max="12808" width="12.85546875" style="33" customWidth="1"/>
    <col min="12809" max="13058" width="9.140625" style="33"/>
    <col min="13059" max="13059" width="34" style="33" customWidth="1"/>
    <col min="13060" max="13060" width="9.140625" style="33"/>
    <col min="13061" max="13061" width="3.5703125" style="33" customWidth="1"/>
    <col min="13062" max="13062" width="4.140625" style="33" customWidth="1"/>
    <col min="13063" max="13063" width="34.42578125" style="33" customWidth="1"/>
    <col min="13064" max="13064" width="12.85546875" style="33" customWidth="1"/>
    <col min="13065" max="13314" width="9.140625" style="33"/>
    <col min="13315" max="13315" width="34" style="33" customWidth="1"/>
    <col min="13316" max="13316" width="9.140625" style="33"/>
    <col min="13317" max="13317" width="3.5703125" style="33" customWidth="1"/>
    <col min="13318" max="13318" width="4.140625" style="33" customWidth="1"/>
    <col min="13319" max="13319" width="34.42578125" style="33" customWidth="1"/>
    <col min="13320" max="13320" width="12.85546875" style="33" customWidth="1"/>
    <col min="13321" max="13570" width="9.140625" style="33"/>
    <col min="13571" max="13571" width="34" style="33" customWidth="1"/>
    <col min="13572" max="13572" width="9.140625" style="33"/>
    <col min="13573" max="13573" width="3.5703125" style="33" customWidth="1"/>
    <col min="13574" max="13574" width="4.140625" style="33" customWidth="1"/>
    <col min="13575" max="13575" width="34.42578125" style="33" customWidth="1"/>
    <col min="13576" max="13576" width="12.85546875" style="33" customWidth="1"/>
    <col min="13577" max="13826" width="9.140625" style="33"/>
    <col min="13827" max="13827" width="34" style="33" customWidth="1"/>
    <col min="13828" max="13828" width="9.140625" style="33"/>
    <col min="13829" max="13829" width="3.5703125" style="33" customWidth="1"/>
    <col min="13830" max="13830" width="4.140625" style="33" customWidth="1"/>
    <col min="13831" max="13831" width="34.42578125" style="33" customWidth="1"/>
    <col min="13832" max="13832" width="12.85546875" style="33" customWidth="1"/>
    <col min="13833" max="14082" width="9.140625" style="33"/>
    <col min="14083" max="14083" width="34" style="33" customWidth="1"/>
    <col min="14084" max="14084" width="9.140625" style="33"/>
    <col min="14085" max="14085" width="3.5703125" style="33" customWidth="1"/>
    <col min="14086" max="14086" width="4.140625" style="33" customWidth="1"/>
    <col min="14087" max="14087" width="34.42578125" style="33" customWidth="1"/>
    <col min="14088" max="14088" width="12.85546875" style="33" customWidth="1"/>
    <col min="14089" max="14338" width="9.140625" style="33"/>
    <col min="14339" max="14339" width="34" style="33" customWidth="1"/>
    <col min="14340" max="14340" width="9.140625" style="33"/>
    <col min="14341" max="14341" width="3.5703125" style="33" customWidth="1"/>
    <col min="14342" max="14342" width="4.140625" style="33" customWidth="1"/>
    <col min="14343" max="14343" width="34.42578125" style="33" customWidth="1"/>
    <col min="14344" max="14344" width="12.85546875" style="33" customWidth="1"/>
    <col min="14345" max="14594" width="9.140625" style="33"/>
    <col min="14595" max="14595" width="34" style="33" customWidth="1"/>
    <col min="14596" max="14596" width="9.140625" style="33"/>
    <col min="14597" max="14597" width="3.5703125" style="33" customWidth="1"/>
    <col min="14598" max="14598" width="4.140625" style="33" customWidth="1"/>
    <col min="14599" max="14599" width="34.42578125" style="33" customWidth="1"/>
    <col min="14600" max="14600" width="12.85546875" style="33" customWidth="1"/>
    <col min="14601" max="14850" width="9.140625" style="33"/>
    <col min="14851" max="14851" width="34" style="33" customWidth="1"/>
    <col min="14852" max="14852" width="9.140625" style="33"/>
    <col min="14853" max="14853" width="3.5703125" style="33" customWidth="1"/>
    <col min="14854" max="14854" width="4.140625" style="33" customWidth="1"/>
    <col min="14855" max="14855" width="34.42578125" style="33" customWidth="1"/>
    <col min="14856" max="14856" width="12.85546875" style="33" customWidth="1"/>
    <col min="14857" max="15106" width="9.140625" style="33"/>
    <col min="15107" max="15107" width="34" style="33" customWidth="1"/>
    <col min="15108" max="15108" width="9.140625" style="33"/>
    <col min="15109" max="15109" width="3.5703125" style="33" customWidth="1"/>
    <col min="15110" max="15110" width="4.140625" style="33" customWidth="1"/>
    <col min="15111" max="15111" width="34.42578125" style="33" customWidth="1"/>
    <col min="15112" max="15112" width="12.85546875" style="33" customWidth="1"/>
    <col min="15113" max="15362" width="9.140625" style="33"/>
    <col min="15363" max="15363" width="34" style="33" customWidth="1"/>
    <col min="15364" max="15364" width="9.140625" style="33"/>
    <col min="15365" max="15365" width="3.5703125" style="33" customWidth="1"/>
    <col min="15366" max="15366" width="4.140625" style="33" customWidth="1"/>
    <col min="15367" max="15367" width="34.42578125" style="33" customWidth="1"/>
    <col min="15368" max="15368" width="12.85546875" style="33" customWidth="1"/>
    <col min="15369" max="15618" width="9.140625" style="33"/>
    <col min="15619" max="15619" width="34" style="33" customWidth="1"/>
    <col min="15620" max="15620" width="9.140625" style="33"/>
    <col min="15621" max="15621" width="3.5703125" style="33" customWidth="1"/>
    <col min="15622" max="15622" width="4.140625" style="33" customWidth="1"/>
    <col min="15623" max="15623" width="34.42578125" style="33" customWidth="1"/>
    <col min="15624" max="15624" width="12.85546875" style="33" customWidth="1"/>
    <col min="15625" max="15874" width="9.140625" style="33"/>
    <col min="15875" max="15875" width="34" style="33" customWidth="1"/>
    <col min="15876" max="15876" width="9.140625" style="33"/>
    <col min="15877" max="15877" width="3.5703125" style="33" customWidth="1"/>
    <col min="15878" max="15878" width="4.140625" style="33" customWidth="1"/>
    <col min="15879" max="15879" width="34.42578125" style="33" customWidth="1"/>
    <col min="15880" max="15880" width="12.85546875" style="33" customWidth="1"/>
    <col min="15881" max="16130" width="9.140625" style="33"/>
    <col min="16131" max="16131" width="34" style="33" customWidth="1"/>
    <col min="16132" max="16132" width="9.140625" style="33"/>
    <col min="16133" max="16133" width="3.5703125" style="33" customWidth="1"/>
    <col min="16134" max="16134" width="4.140625" style="33" customWidth="1"/>
    <col min="16135" max="16135" width="34.42578125" style="33" customWidth="1"/>
    <col min="16136" max="16136" width="12.85546875" style="33" customWidth="1"/>
    <col min="16137" max="16384" width="9.140625" style="33"/>
  </cols>
  <sheetData>
    <row r="1" spans="2:9" s="1" customFormat="1" ht="27" thickBot="1" x14ac:dyDescent="0.45">
      <c r="C1" s="2" t="s">
        <v>0</v>
      </c>
    </row>
    <row r="2" spans="2:9" ht="21.75" thickBot="1" x14ac:dyDescent="0.4">
      <c r="B2" s="3" t="s">
        <v>1</v>
      </c>
      <c r="C2" s="4"/>
      <c r="D2" s="5"/>
      <c r="E2" s="5"/>
      <c r="F2" s="5"/>
      <c r="G2" s="5"/>
      <c r="H2" s="6"/>
    </row>
    <row r="3" spans="2:9" ht="15.75" thickBot="1" x14ac:dyDescent="0.3">
      <c r="B3" s="7">
        <v>1</v>
      </c>
      <c r="C3" s="8" t="s">
        <v>2</v>
      </c>
      <c r="D3" s="9">
        <v>500</v>
      </c>
      <c r="E3" s="8"/>
      <c r="F3" s="8"/>
      <c r="G3" s="8" t="s">
        <v>3</v>
      </c>
      <c r="H3" s="10">
        <f xml:space="preserve"> IF(D8&lt;D6,D9/D8,H4)</f>
        <v>153</v>
      </c>
      <c r="I3" s="8"/>
    </row>
    <row r="4" spans="2:9" ht="15.75" thickBot="1" x14ac:dyDescent="0.3">
      <c r="B4" s="7">
        <v>2</v>
      </c>
      <c r="C4" s="8" t="s">
        <v>4</v>
      </c>
      <c r="D4" s="11">
        <v>160</v>
      </c>
      <c r="E4" s="8"/>
      <c r="F4" s="8"/>
      <c r="G4" s="8" t="s">
        <v>5</v>
      </c>
      <c r="H4" s="12">
        <f>D5*D7</f>
        <v>153</v>
      </c>
      <c r="I4" s="8"/>
    </row>
    <row r="5" spans="2:9" ht="15.75" thickBot="1" x14ac:dyDescent="0.3">
      <c r="B5" s="7">
        <v>3</v>
      </c>
      <c r="C5" s="8" t="s">
        <v>6</v>
      </c>
      <c r="D5" s="11">
        <v>180</v>
      </c>
      <c r="E5" s="8"/>
      <c r="F5" s="8"/>
      <c r="G5" s="8" t="s">
        <v>7</v>
      </c>
      <c r="H5" s="13">
        <f>D3*D4</f>
        <v>80000</v>
      </c>
      <c r="I5" s="8"/>
    </row>
    <row r="6" spans="2:9" ht="15.75" thickBot="1" x14ac:dyDescent="0.3">
      <c r="B6" s="7">
        <v>4</v>
      </c>
      <c r="C6" s="8" t="s">
        <v>8</v>
      </c>
      <c r="D6" s="14">
        <v>4</v>
      </c>
      <c r="E6" s="8"/>
      <c r="F6" s="8"/>
      <c r="G6" s="8" t="s">
        <v>9</v>
      </c>
      <c r="H6" s="13">
        <f>H4*D3</f>
        <v>76500</v>
      </c>
      <c r="I6" s="8"/>
    </row>
    <row r="7" spans="2:9" ht="15.75" thickBot="1" x14ac:dyDescent="0.3">
      <c r="B7" s="7">
        <v>5</v>
      </c>
      <c r="C7" s="8" t="s">
        <v>10</v>
      </c>
      <c r="D7" s="15">
        <v>0.85</v>
      </c>
      <c r="E7" s="8"/>
      <c r="F7" s="8"/>
      <c r="G7" s="8" t="s">
        <v>11</v>
      </c>
      <c r="H7" s="16">
        <f>H5*D8</f>
        <v>320000</v>
      </c>
      <c r="I7" s="8"/>
    </row>
    <row r="8" spans="2:9" ht="15.75" thickBot="1" x14ac:dyDescent="0.3">
      <c r="B8" s="7">
        <v>6</v>
      </c>
      <c r="C8" s="8" t="s">
        <v>12</v>
      </c>
      <c r="D8" s="14">
        <v>4</v>
      </c>
      <c r="E8" s="8"/>
      <c r="F8" s="8"/>
      <c r="G8" s="8" t="s">
        <v>13</v>
      </c>
      <c r="H8" s="16">
        <f>D9*D3</f>
        <v>306000</v>
      </c>
      <c r="I8" s="8"/>
    </row>
    <row r="9" spans="2:9" ht="15.75" thickBot="1" x14ac:dyDescent="0.3">
      <c r="B9" s="17"/>
      <c r="C9" s="8" t="s">
        <v>14</v>
      </c>
      <c r="D9" s="18">
        <f>IF(D8&gt;D6,D8*H4,H4*D6)</f>
        <v>612</v>
      </c>
      <c r="E9" s="8"/>
      <c r="F9" s="8"/>
      <c r="G9" s="8" t="s">
        <v>15</v>
      </c>
      <c r="H9" s="19">
        <f>H8-H7</f>
        <v>-14000</v>
      </c>
      <c r="I9" s="8"/>
    </row>
    <row r="10" spans="2:9" ht="15.75" thickTop="1" x14ac:dyDescent="0.25">
      <c r="B10" s="17"/>
      <c r="C10" s="8" t="s">
        <v>16</v>
      </c>
      <c r="D10" s="20">
        <f>D6-D8</f>
        <v>0</v>
      </c>
      <c r="E10" s="8"/>
      <c r="F10" s="8"/>
      <c r="G10" s="8" t="s">
        <v>17</v>
      </c>
      <c r="H10" s="16">
        <f>H9/D3</f>
        <v>-28</v>
      </c>
      <c r="I10" s="8"/>
    </row>
    <row r="11" spans="2:9" ht="15.75" thickBot="1" x14ac:dyDescent="0.3">
      <c r="B11" s="17"/>
      <c r="C11" s="8"/>
      <c r="D11" s="8"/>
      <c r="E11" s="8"/>
      <c r="F11" s="8"/>
      <c r="G11" s="8" t="s">
        <v>18</v>
      </c>
      <c r="H11" s="16">
        <f>H9/H5</f>
        <v>-0.17499999999999999</v>
      </c>
      <c r="I11" s="8"/>
    </row>
    <row r="12" spans="2:9" ht="15.75" thickBot="1" x14ac:dyDescent="0.3">
      <c r="B12" s="21"/>
      <c r="C12" s="22" t="s">
        <v>19</v>
      </c>
      <c r="D12" s="23" t="s">
        <v>20</v>
      </c>
      <c r="E12" s="22"/>
      <c r="F12" s="22" t="s">
        <v>21</v>
      </c>
      <c r="G12" s="22"/>
      <c r="H12" s="24"/>
      <c r="I12" s="8"/>
    </row>
    <row r="13" spans="2:9" ht="21.75" thickBot="1" x14ac:dyDescent="0.4">
      <c r="B13" s="3" t="s">
        <v>22</v>
      </c>
      <c r="C13" s="4"/>
      <c r="D13" s="5"/>
      <c r="E13" s="5"/>
      <c r="F13" s="5"/>
      <c r="G13" s="5"/>
      <c r="H13" s="6"/>
      <c r="I13" s="8"/>
    </row>
    <row r="14" spans="2:9" ht="15.75" thickBot="1" x14ac:dyDescent="0.3">
      <c r="B14" s="25">
        <v>1</v>
      </c>
      <c r="C14" s="26" t="s">
        <v>2</v>
      </c>
      <c r="D14" s="11">
        <v>500</v>
      </c>
      <c r="E14" s="26"/>
      <c r="F14" s="26"/>
      <c r="G14" s="26" t="s">
        <v>3</v>
      </c>
      <c r="H14" s="27">
        <f xml:space="preserve"> IF(D19&lt;D17,D20/D19,H15)</f>
        <v>42.5</v>
      </c>
    </row>
    <row r="15" spans="2:9" ht="15.75" thickBot="1" x14ac:dyDescent="0.3">
      <c r="B15" s="7">
        <v>2</v>
      </c>
      <c r="C15" s="8" t="s">
        <v>4</v>
      </c>
      <c r="D15" s="11">
        <v>50</v>
      </c>
      <c r="E15" s="8"/>
      <c r="F15" s="8"/>
      <c r="G15" s="8" t="s">
        <v>23</v>
      </c>
      <c r="H15" s="12">
        <f>D16*D18</f>
        <v>42.5</v>
      </c>
    </row>
    <row r="16" spans="2:9" ht="15.75" thickBot="1" x14ac:dyDescent="0.3">
      <c r="B16" s="7">
        <v>3</v>
      </c>
      <c r="C16" s="8" t="s">
        <v>6</v>
      </c>
      <c r="D16" s="11">
        <v>50</v>
      </c>
      <c r="E16" s="8"/>
      <c r="F16" s="8"/>
      <c r="G16" s="8" t="s">
        <v>7</v>
      </c>
      <c r="H16" s="13">
        <f>D14*D15</f>
        <v>25000</v>
      </c>
    </row>
    <row r="17" spans="2:16" ht="15.75" thickBot="1" x14ac:dyDescent="0.3">
      <c r="B17" s="7">
        <v>4</v>
      </c>
      <c r="C17" s="8" t="s">
        <v>8</v>
      </c>
      <c r="D17" s="14">
        <v>9</v>
      </c>
      <c r="E17" s="8"/>
      <c r="F17" s="8"/>
      <c r="G17" s="8" t="s">
        <v>9</v>
      </c>
      <c r="H17" s="13">
        <f>H15*D14</f>
        <v>21250</v>
      </c>
    </row>
    <row r="18" spans="2:16" ht="15.75" thickBot="1" x14ac:dyDescent="0.3">
      <c r="B18" s="7">
        <v>5</v>
      </c>
      <c r="C18" s="8" t="s">
        <v>10</v>
      </c>
      <c r="D18" s="15">
        <v>0.85</v>
      </c>
      <c r="E18" s="8"/>
      <c r="F18" s="8"/>
      <c r="G18" s="8" t="s">
        <v>11</v>
      </c>
      <c r="H18" s="16">
        <f>H16*D19</f>
        <v>225000</v>
      </c>
    </row>
    <row r="19" spans="2:16" ht="15.75" thickBot="1" x14ac:dyDescent="0.3">
      <c r="B19" s="7">
        <v>6</v>
      </c>
      <c r="C19" s="8" t="s">
        <v>12</v>
      </c>
      <c r="D19" s="14">
        <v>9</v>
      </c>
      <c r="E19" s="8"/>
      <c r="F19" s="8"/>
      <c r="G19" s="8" t="s">
        <v>13</v>
      </c>
      <c r="H19" s="16">
        <f>D20*D14</f>
        <v>191250</v>
      </c>
    </row>
    <row r="20" spans="2:16" ht="15.75" thickBot="1" x14ac:dyDescent="0.3">
      <c r="B20" s="17"/>
      <c r="C20" s="8" t="s">
        <v>14</v>
      </c>
      <c r="D20" s="18">
        <f>IF(D19&gt;D17,D19*H15,H15*D17)</f>
        <v>382.5</v>
      </c>
      <c r="E20" s="8"/>
      <c r="F20" s="8"/>
      <c r="G20" s="8" t="s">
        <v>15</v>
      </c>
      <c r="H20" s="19">
        <f>H19-H18</f>
        <v>-33750</v>
      </c>
    </row>
    <row r="21" spans="2:16" ht="15.75" thickTop="1" x14ac:dyDescent="0.25">
      <c r="B21" s="17"/>
      <c r="C21" s="8" t="s">
        <v>16</v>
      </c>
      <c r="D21" s="20">
        <f>D17-D19</f>
        <v>0</v>
      </c>
      <c r="E21" s="8"/>
      <c r="F21" s="8"/>
      <c r="G21" s="8" t="s">
        <v>17</v>
      </c>
      <c r="H21" s="16">
        <f>H20/D14</f>
        <v>-67.5</v>
      </c>
    </row>
    <row r="22" spans="2:16" ht="15.75" thickBot="1" x14ac:dyDescent="0.3">
      <c r="B22" s="28"/>
      <c r="C22" s="29"/>
      <c r="D22" s="29"/>
      <c r="E22" s="29"/>
      <c r="F22" s="29"/>
      <c r="G22" s="29" t="s">
        <v>18</v>
      </c>
      <c r="H22" s="30">
        <f>H20/H16</f>
        <v>-1.35</v>
      </c>
      <c r="I22" s="17"/>
    </row>
    <row r="23" spans="2:16" s="1" customFormat="1" x14ac:dyDescent="0.25">
      <c r="B23" s="105" t="s">
        <v>24</v>
      </c>
      <c r="C23" s="105"/>
      <c r="D23" s="105"/>
      <c r="E23" s="105"/>
      <c r="F23" s="105"/>
      <c r="G23" s="105"/>
      <c r="H23" s="105"/>
      <c r="I23" s="31"/>
      <c r="J23" s="31"/>
      <c r="K23" s="31"/>
      <c r="L23" s="31"/>
      <c r="M23" s="31"/>
      <c r="N23" s="31"/>
      <c r="O23" s="31"/>
      <c r="P23" s="31"/>
    </row>
    <row r="24" spans="2:16" s="1" customFormat="1" x14ac:dyDescent="0.25">
      <c r="B24" s="106" t="s">
        <v>95</v>
      </c>
      <c r="C24" s="106"/>
      <c r="D24" s="106"/>
      <c r="E24" s="106"/>
      <c r="F24" s="106"/>
      <c r="G24" s="106"/>
      <c r="H24" s="106"/>
      <c r="I24" s="31"/>
      <c r="J24" s="31"/>
      <c r="K24" s="31"/>
      <c r="L24" s="31"/>
      <c r="M24" s="31"/>
      <c r="N24" s="31"/>
      <c r="O24" s="31"/>
      <c r="P24" s="31"/>
    </row>
    <row r="25" spans="2:16" s="1" customFormat="1" x14ac:dyDescent="0.25">
      <c r="B25" s="107" t="s">
        <v>94</v>
      </c>
      <c r="C25" s="107"/>
      <c r="D25" s="107"/>
      <c r="E25" s="107"/>
      <c r="F25" s="107"/>
      <c r="G25" s="107"/>
      <c r="H25" s="107"/>
      <c r="I25" s="32"/>
      <c r="J25" s="32"/>
      <c r="K25" s="32"/>
      <c r="L25" s="32"/>
      <c r="M25" s="32"/>
      <c r="N25" s="32"/>
      <c r="O25" s="32"/>
      <c r="P25" s="32"/>
    </row>
    <row r="26" spans="2:16" s="1" customFormat="1" x14ac:dyDescent="0.25"/>
    <row r="27" spans="2:16" s="1" customFormat="1" x14ac:dyDescent="0.25"/>
    <row r="28" spans="2:16" s="1" customFormat="1" x14ac:dyDescent="0.25"/>
    <row r="29" spans="2:16" s="1" customFormat="1" x14ac:dyDescent="0.25"/>
    <row r="30" spans="2:16" s="1" customFormat="1" x14ac:dyDescent="0.25"/>
    <row r="31" spans="2:16" s="1" customFormat="1" x14ac:dyDescent="0.25"/>
    <row r="32" spans="2:1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</sheetData>
  <sheetProtection password="C7F9" sheet="1" selectLockedCells="1"/>
  <mergeCells count="3">
    <mergeCell ref="B23:H23"/>
    <mergeCell ref="B24:H24"/>
    <mergeCell ref="B25:H25"/>
  </mergeCells>
  <pageMargins left="0.7" right="0.7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E5F4-9B43-47B6-86C7-CFD56FBE7E7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CORN-SOYBEAN SIDE-BY-SIDE</vt:lpstr>
      <vt:lpstr>Corn Margin Opportunity</vt:lpstr>
      <vt:lpstr>Soybean Margin Opportunity </vt:lpstr>
      <vt:lpstr>Fall Price Estimator</vt:lpstr>
      <vt:lpstr>Sheet1</vt:lpstr>
      <vt:lpstr>'Fall Price Estimator'!Print_Area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Shay Foulk</cp:lastModifiedBy>
  <dcterms:created xsi:type="dcterms:W3CDTF">2019-07-07T00:08:14Z</dcterms:created>
  <dcterms:modified xsi:type="dcterms:W3CDTF">2020-01-20T15:11:50Z</dcterms:modified>
</cp:coreProperties>
</file>